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4795" windowHeight="12015"/>
  </bookViews>
  <sheets>
    <sheet name="Johnston 2 mths travel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L30" i="1"/>
  <c r="K30" i="1" s="1"/>
  <c r="L29" i="1"/>
  <c r="K28" i="1"/>
  <c r="K29" i="1" s="1"/>
  <c r="L26" i="1"/>
  <c r="L27" i="1" s="1"/>
  <c r="K26" i="1"/>
  <c r="K25" i="1"/>
  <c r="L4" i="1"/>
  <c r="K4" i="1" s="1"/>
  <c r="K3" i="1"/>
  <c r="K27" i="1" l="1"/>
  <c r="L5" i="1"/>
  <c r="L31" i="1"/>
  <c r="H39" i="1"/>
  <c r="C39" i="1"/>
  <c r="C38" i="1"/>
  <c r="C37" i="1"/>
  <c r="H36" i="1"/>
  <c r="C36" i="1"/>
  <c r="C35" i="1"/>
  <c r="A34" i="1"/>
  <c r="D30" i="1"/>
  <c r="D31" i="1" s="1"/>
  <c r="D29" i="1"/>
  <c r="C28" i="1"/>
  <c r="C29" i="1" s="1"/>
  <c r="H27" i="1"/>
  <c r="D26" i="1"/>
  <c r="D27" i="1" s="1"/>
  <c r="C25" i="1"/>
  <c r="B24" i="1"/>
  <c r="A24" i="1"/>
  <c r="M23" i="1"/>
  <c r="M22" i="1"/>
  <c r="M21" i="1"/>
  <c r="A21" i="1"/>
  <c r="A22" i="1" s="1"/>
  <c r="M20" i="1"/>
  <c r="M19" i="1"/>
  <c r="A18" i="1"/>
  <c r="A19" i="1" s="1"/>
  <c r="A20" i="1" s="1"/>
  <c r="M17" i="1"/>
  <c r="A17" i="1"/>
  <c r="A16" i="1"/>
  <c r="M13" i="1"/>
  <c r="B12" i="1"/>
  <c r="B8" i="1"/>
  <c r="M7" i="1"/>
  <c r="H5" i="1"/>
  <c r="M5" i="1"/>
  <c r="D4" i="1"/>
  <c r="D5" i="1" s="1"/>
  <c r="D6" i="1" s="1"/>
  <c r="D7" i="1" s="1"/>
  <c r="C3" i="1"/>
  <c r="C26" i="1" l="1"/>
  <c r="C30" i="1"/>
  <c r="K31" i="1"/>
  <c r="L32" i="1"/>
  <c r="K5" i="1"/>
  <c r="L6" i="1"/>
  <c r="C4" i="1"/>
  <c r="C6" i="1"/>
  <c r="C5" i="1"/>
  <c r="D8" i="1"/>
  <c r="C7" i="1"/>
  <c r="F7" i="1"/>
  <c r="C27" i="1"/>
  <c r="D32" i="1"/>
  <c r="C31" i="1"/>
  <c r="K6" i="1" l="1"/>
  <c r="L7" i="1"/>
  <c r="K32" i="1"/>
  <c r="L33" i="1"/>
  <c r="D9" i="1"/>
  <c r="C8" i="1"/>
  <c r="D33" i="1"/>
  <c r="C32" i="1"/>
  <c r="L34" i="1" l="1"/>
  <c r="K34" i="1" s="1"/>
  <c r="K33" i="1"/>
  <c r="K7" i="1"/>
  <c r="L8" i="1"/>
  <c r="D10" i="1"/>
  <c r="C9" i="1"/>
  <c r="D34" i="1"/>
  <c r="C34" i="1" s="1"/>
  <c r="C33" i="1"/>
  <c r="K8" i="1" l="1"/>
  <c r="L9" i="1"/>
  <c r="C10" i="1"/>
  <c r="D11" i="1"/>
  <c r="K9" i="1" l="1"/>
  <c r="L10" i="1"/>
  <c r="D12" i="1"/>
  <c r="C11" i="1"/>
  <c r="F11" i="1"/>
  <c r="K10" i="1" l="1"/>
  <c r="L11" i="1"/>
  <c r="D13" i="1"/>
  <c r="C12" i="1"/>
  <c r="K11" i="1" l="1"/>
  <c r="L12" i="1"/>
  <c r="D14" i="1"/>
  <c r="C13" i="1"/>
  <c r="K12" i="1" l="1"/>
  <c r="L13" i="1"/>
  <c r="D15" i="1"/>
  <c r="C14" i="1"/>
  <c r="K13" i="1" l="1"/>
  <c r="L14" i="1"/>
  <c r="D16" i="1"/>
  <c r="C15" i="1"/>
  <c r="K14" i="1" l="1"/>
  <c r="L15" i="1"/>
  <c r="D17" i="1"/>
  <c r="C16" i="1"/>
  <c r="F16" i="1"/>
  <c r="K15" i="1" l="1"/>
  <c r="L16" i="1"/>
  <c r="D18" i="1"/>
  <c r="C17" i="1"/>
  <c r="K16" i="1" l="1"/>
  <c r="L17" i="1"/>
  <c r="D19" i="1"/>
  <c r="C18" i="1"/>
  <c r="K17" i="1" l="1"/>
  <c r="L18" i="1"/>
  <c r="D20" i="1"/>
  <c r="C19" i="1"/>
  <c r="F19" i="1"/>
  <c r="K18" i="1" l="1"/>
  <c r="L19" i="1"/>
  <c r="D21" i="1"/>
  <c r="C20" i="1"/>
  <c r="K19" i="1" l="1"/>
  <c r="L20" i="1"/>
  <c r="D22" i="1"/>
  <c r="C21" i="1"/>
  <c r="F21" i="1"/>
  <c r="K20" i="1" l="1"/>
  <c r="L21" i="1"/>
  <c r="D23" i="1"/>
  <c r="C22" i="1"/>
  <c r="K21" i="1" l="1"/>
  <c r="L22" i="1"/>
  <c r="D24" i="1"/>
  <c r="C23" i="1"/>
  <c r="F23" i="1"/>
  <c r="K22" i="1" l="1"/>
  <c r="L23" i="1"/>
  <c r="C24" i="1"/>
  <c r="F25" i="1"/>
  <c r="K23" i="1" l="1"/>
  <c r="L24" i="1"/>
  <c r="K24" i="1" s="1"/>
</calcChain>
</file>

<file path=xl/comments1.xml><?xml version="1.0" encoding="utf-8"?>
<comments xmlns="http://schemas.openxmlformats.org/spreadsheetml/2006/main">
  <authors>
    <author>Johnston</author>
  </authors>
  <commentList>
    <comment ref="F7" authorId="0">
      <text>
        <r>
          <rPr>
            <b/>
            <sz val="8"/>
            <color indexed="81"/>
            <rFont val="Tahoma"/>
            <family val="2"/>
          </rPr>
          <t xml:space="preserve">13 days in Tahoe
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16
 days with Natalie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2 nights in Seattle Natalie</t>
        </r>
      </text>
    </comment>
  </commentList>
</comments>
</file>

<file path=xl/sharedStrings.xml><?xml version="1.0" encoding="utf-8"?>
<sst xmlns="http://schemas.openxmlformats.org/spreadsheetml/2006/main" count="105" uniqueCount="67">
  <si>
    <t>Airline - train  -  bus</t>
  </si>
  <si>
    <t>Flight #</t>
  </si>
  <si>
    <t>Destination</t>
  </si>
  <si>
    <t>Time</t>
  </si>
  <si>
    <t>Airport wait time</t>
  </si>
  <si>
    <t xml:space="preserve"> </t>
  </si>
  <si>
    <t>LAX or San Fran</t>
  </si>
  <si>
    <t>Southwest Air</t>
  </si>
  <si>
    <t>13 days at Lake Tahoe</t>
  </si>
  <si>
    <t>Reno-Tahoe</t>
  </si>
  <si>
    <t>Wed 15th Reno to Va.</t>
  </si>
  <si>
    <t>Seattle/Tacoma Int'l Arpt</t>
  </si>
  <si>
    <t>Amtrak Cascades bus</t>
  </si>
  <si>
    <t>303 South Jackson St, King St Station, Seattle</t>
  </si>
  <si>
    <t>Vancouver station</t>
  </si>
  <si>
    <t>WestJets</t>
  </si>
  <si>
    <t>WS538</t>
  </si>
  <si>
    <t>Sat 18th Va to Banff</t>
  </si>
  <si>
    <t>Vancouver airport</t>
  </si>
  <si>
    <t xml:space="preserve"> Calgary YYC airport</t>
  </si>
  <si>
    <t>Banff Airporter bus</t>
  </si>
  <si>
    <t xml:space="preserve">Banff </t>
  </si>
  <si>
    <t>La bicyclette</t>
  </si>
  <si>
    <t>Cycle Sun 19th to Fri 24th</t>
  </si>
  <si>
    <t>Kootenay Lodge, Banff</t>
  </si>
  <si>
    <t>Jasper</t>
  </si>
  <si>
    <t>Bus from Jasper to Banff</t>
  </si>
  <si>
    <t>Bus from Banff to Calgary</t>
  </si>
  <si>
    <t>After one day's touring Calgary, fly back to Va.</t>
  </si>
  <si>
    <t>Return to Va.</t>
  </si>
  <si>
    <t>Thruway</t>
  </si>
  <si>
    <t>Bus to Seattle to stay with Ray/Peggy 2 nights</t>
  </si>
  <si>
    <t>Seattle station</t>
  </si>
  <si>
    <t>Lufthansa</t>
  </si>
  <si>
    <t>Fly from Seattle to Paris in 1 day</t>
  </si>
  <si>
    <t>Frankfurt Int'l - Terminal 1</t>
  </si>
  <si>
    <t>C de G I'ntl Airport Paris</t>
  </si>
  <si>
    <t>TVG train</t>
  </si>
  <si>
    <t>Train from Paris to Grenoble, via Lyon</t>
  </si>
  <si>
    <t>Terminal 2, C de G station</t>
  </si>
  <si>
    <t>Grenoble station</t>
  </si>
  <si>
    <t>People mover</t>
  </si>
  <si>
    <t>People mover from Grenoble to 1st Base Camp</t>
  </si>
  <si>
    <t>Grenoble</t>
  </si>
  <si>
    <t>People mover from 1st Base Camp to 2nd Base Camp</t>
  </si>
  <si>
    <t>Saint Jean de Maurienne</t>
  </si>
  <si>
    <t>People mover from 2nd Base Camp to 3rd Base Camp</t>
  </si>
  <si>
    <t>Bourg d'Oisan</t>
  </si>
  <si>
    <t>People mover from 3rd Base Camp to Avignon</t>
  </si>
  <si>
    <t>Sault, Vaucluse</t>
  </si>
  <si>
    <t>Train from Avignon to Paris</t>
  </si>
  <si>
    <t>Avignon</t>
  </si>
  <si>
    <t>Swiss</t>
  </si>
  <si>
    <t>Fly home from Paris via Zurich and Bangkok</t>
  </si>
  <si>
    <t>Zurich</t>
  </si>
  <si>
    <t>Qantas</t>
  </si>
  <si>
    <t>Bangkok</t>
  </si>
  <si>
    <t>Sydney</t>
  </si>
  <si>
    <t>Reno-Tahoe Airport</t>
  </si>
  <si>
    <t xml:space="preserve">Sydney </t>
  </si>
  <si>
    <t xml:space="preserve">From </t>
  </si>
  <si>
    <t>Arrive Day</t>
  </si>
  <si>
    <t>Arrive Date</t>
  </si>
  <si>
    <t>Depart Day</t>
  </si>
  <si>
    <t>Depart Date</t>
  </si>
  <si>
    <t>Seattle/Tacoma with up to 1 stopover</t>
  </si>
  <si>
    <t>C de G I'ntl Airport Paris to Sydney with 1 or 2 stopovers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</si>
</sst>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b/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5" fontId="1" fillId="2" borderId="3" xfId="0" applyNumberFormat="1" applyFont="1" applyFill="1" applyBorder="1" applyAlignment="1">
      <alignment horizontal="center" vertical="center" wrapText="1"/>
    </xf>
    <xf numFmtId="20" fontId="1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5" fontId="1" fillId="2" borderId="4" xfId="0" applyNumberFormat="1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20" fontId="1" fillId="3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20" fontId="1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5" fontId="1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5" fontId="1" fillId="4" borderId="3" xfId="0" applyNumberFormat="1" applyFont="1" applyFill="1" applyBorder="1" applyAlignment="1">
      <alignment horizontal="center" vertical="center" wrapText="1"/>
    </xf>
    <xf numFmtId="20" fontId="1" fillId="4" borderId="3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15" fontId="1" fillId="5" borderId="4" xfId="0" applyNumberFormat="1" applyFont="1" applyFill="1" applyBorder="1" applyAlignment="1">
      <alignment horizontal="center" vertical="center" wrapText="1"/>
    </xf>
    <xf numFmtId="20" fontId="1" fillId="5" borderId="4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ckets.amtrak.com/itd/amtrak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topLeftCell="C2" workbookViewId="0">
      <selection activeCell="E49" sqref="E49"/>
    </sheetView>
  </sheetViews>
  <sheetFormatPr defaultRowHeight="12.75" x14ac:dyDescent="0.2"/>
  <cols>
    <col min="1" max="1" width="20.28515625" hidden="1" customWidth="1"/>
    <col min="2" max="2" width="7.140625" hidden="1" customWidth="1"/>
    <col min="3" max="3" width="12.28515625" customWidth="1"/>
    <col min="4" max="4" width="15" customWidth="1"/>
    <col min="5" max="5" width="55.5703125" customWidth="1"/>
    <col min="6" max="6" width="4.7109375" hidden="1" customWidth="1"/>
    <col min="7" max="7" width="0" hidden="1" customWidth="1"/>
    <col min="8" max="8" width="6.5703125" style="1" hidden="1" customWidth="1"/>
    <col min="9" max="9" width="2" style="1" customWidth="1"/>
    <col min="10" max="10" width="9.140625" hidden="1" customWidth="1"/>
    <col min="11" max="11" width="12.28515625" customWidth="1"/>
    <col min="12" max="12" width="15" customWidth="1"/>
    <col min="13" max="13" width="32.7109375" customWidth="1"/>
  </cols>
  <sheetData>
    <row r="1" spans="1:13" ht="13.5" thickBot="1" x14ac:dyDescent="0.25"/>
    <row r="2" spans="1:13" ht="33.75" customHeight="1" thickBot="1" x14ac:dyDescent="0.25">
      <c r="A2" s="2" t="s">
        <v>0</v>
      </c>
      <c r="B2" s="2" t="s">
        <v>1</v>
      </c>
      <c r="C2" s="2" t="s">
        <v>63</v>
      </c>
      <c r="D2" s="2" t="s">
        <v>64</v>
      </c>
      <c r="E2" s="2" t="s">
        <v>60</v>
      </c>
      <c r="F2" s="2"/>
      <c r="G2" s="3" t="s">
        <v>3</v>
      </c>
      <c r="H2" s="4" t="s">
        <v>4</v>
      </c>
      <c r="I2" s="4"/>
      <c r="K2" s="2" t="s">
        <v>61</v>
      </c>
      <c r="L2" s="2" t="s">
        <v>62</v>
      </c>
      <c r="M2" s="2" t="s">
        <v>2</v>
      </c>
    </row>
    <row r="3" spans="1:13" ht="15" customHeight="1" x14ac:dyDescent="0.2">
      <c r="A3" s="6"/>
      <c r="B3" s="6"/>
      <c r="C3" s="5" t="str">
        <f t="shared" ref="C3:C24" si="0">TEXT(D3,"dddd")</f>
        <v>Thursday</v>
      </c>
      <c r="D3" s="8">
        <v>41123</v>
      </c>
      <c r="E3" s="7" t="s">
        <v>59</v>
      </c>
      <c r="F3" s="6"/>
      <c r="G3" s="9" t="s">
        <v>5</v>
      </c>
      <c r="K3" s="5" t="str">
        <f t="shared" ref="K3:K28" si="1">TEXT(L3,"dddd")</f>
        <v>Thursday</v>
      </c>
      <c r="L3" s="8">
        <v>41123</v>
      </c>
      <c r="M3" s="5" t="s">
        <v>6</v>
      </c>
    </row>
    <row r="4" spans="1:13" ht="15" customHeight="1" x14ac:dyDescent="0.2">
      <c r="A4" s="10"/>
      <c r="B4" s="10"/>
      <c r="C4" s="7" t="str">
        <f t="shared" si="0"/>
        <v>Thursday</v>
      </c>
      <c r="D4" s="11">
        <f>D3</f>
        <v>41123</v>
      </c>
      <c r="E4" s="7" t="s">
        <v>6</v>
      </c>
      <c r="F4" s="10"/>
      <c r="G4" s="12" t="s">
        <v>5</v>
      </c>
      <c r="K4" s="7" t="str">
        <f t="shared" si="1"/>
        <v>Thursday</v>
      </c>
      <c r="L4" s="11">
        <f>L3</f>
        <v>41123</v>
      </c>
      <c r="M4" s="7" t="s">
        <v>58</v>
      </c>
    </row>
    <row r="5" spans="1:13" ht="15" hidden="1" customHeight="1" x14ac:dyDescent="0.2">
      <c r="A5" s="7" t="s">
        <v>7</v>
      </c>
      <c r="B5" s="7">
        <v>2947</v>
      </c>
      <c r="C5" s="7" t="str">
        <f t="shared" si="0"/>
        <v>Thursday</v>
      </c>
      <c r="D5" s="11">
        <f t="shared" ref="D5:D24" si="2">D4</f>
        <v>41123</v>
      </c>
      <c r="E5" s="7" t="s">
        <v>8</v>
      </c>
      <c r="F5" s="7"/>
      <c r="G5" s="12">
        <v>0.3576388888888889</v>
      </c>
      <c r="H5" s="13" t="e">
        <f>G5-G4</f>
        <v>#VALUE!</v>
      </c>
      <c r="I5" s="13"/>
      <c r="K5" s="7" t="str">
        <f t="shared" si="1"/>
        <v>Thursday</v>
      </c>
      <c r="L5" s="11">
        <f t="shared" ref="L5:L24" si="3">L4</f>
        <v>41123</v>
      </c>
      <c r="M5" s="7" t="str">
        <f>M4</f>
        <v>Reno-Tahoe Airport</v>
      </c>
    </row>
    <row r="6" spans="1:13" ht="15" hidden="1" customHeight="1" x14ac:dyDescent="0.2">
      <c r="A6" s="7" t="s">
        <v>7</v>
      </c>
      <c r="B6" s="7">
        <v>2947</v>
      </c>
      <c r="C6" s="7" t="str">
        <f t="shared" si="0"/>
        <v>Thursday</v>
      </c>
      <c r="D6" s="11">
        <f t="shared" si="2"/>
        <v>41123</v>
      </c>
      <c r="E6" s="7" t="s">
        <v>8</v>
      </c>
      <c r="F6" s="7"/>
      <c r="G6" s="12">
        <v>0.50694444444444442</v>
      </c>
      <c r="K6" s="7" t="str">
        <f t="shared" si="1"/>
        <v>Thursday</v>
      </c>
      <c r="L6" s="11">
        <f t="shared" si="3"/>
        <v>41123</v>
      </c>
      <c r="M6" s="7" t="s">
        <v>9</v>
      </c>
    </row>
    <row r="7" spans="1:13" ht="15" hidden="1" customHeight="1" x14ac:dyDescent="0.2">
      <c r="A7" s="14" t="s">
        <v>7</v>
      </c>
      <c r="B7" s="14">
        <v>1361</v>
      </c>
      <c r="C7" s="7" t="str">
        <f t="shared" si="0"/>
        <v>Thursday</v>
      </c>
      <c r="D7" s="11">
        <f t="shared" si="2"/>
        <v>41123</v>
      </c>
      <c r="E7" s="14" t="s">
        <v>10</v>
      </c>
      <c r="F7" s="14">
        <f>D7-D6</f>
        <v>0</v>
      </c>
      <c r="G7" s="15">
        <v>0.47569444444444442</v>
      </c>
      <c r="K7" s="7" t="str">
        <f t="shared" si="1"/>
        <v>Thursday</v>
      </c>
      <c r="L7" s="11">
        <f t="shared" si="3"/>
        <v>41123</v>
      </c>
      <c r="M7" s="14" t="str">
        <f>M6</f>
        <v>Reno-Tahoe</v>
      </c>
    </row>
    <row r="8" spans="1:13" ht="15" hidden="1" customHeight="1" x14ac:dyDescent="0.2">
      <c r="A8" s="14" t="s">
        <v>7</v>
      </c>
      <c r="B8" s="14">
        <f>B7</f>
        <v>1361</v>
      </c>
      <c r="C8" s="7" t="str">
        <f t="shared" si="0"/>
        <v>Thursday</v>
      </c>
      <c r="D8" s="11">
        <f t="shared" si="2"/>
        <v>41123</v>
      </c>
      <c r="E8" s="14" t="s">
        <v>10</v>
      </c>
      <c r="F8" s="14"/>
      <c r="G8" s="15">
        <v>4.8611111111111112E-2</v>
      </c>
      <c r="K8" s="7" t="str">
        <f t="shared" si="1"/>
        <v>Thursday</v>
      </c>
      <c r="L8" s="11">
        <f t="shared" si="3"/>
        <v>41123</v>
      </c>
      <c r="M8" s="14" t="s">
        <v>11</v>
      </c>
    </row>
    <row r="9" spans="1:13" ht="26.25" hidden="1" customHeight="1" x14ac:dyDescent="0.2">
      <c r="A9" s="14" t="s">
        <v>12</v>
      </c>
      <c r="B9" s="14">
        <v>8906</v>
      </c>
      <c r="C9" s="7" t="str">
        <f t="shared" si="0"/>
        <v>Thursday</v>
      </c>
      <c r="D9" s="11">
        <f t="shared" si="2"/>
        <v>41123</v>
      </c>
      <c r="E9" s="14" t="s">
        <v>10</v>
      </c>
      <c r="F9" s="14"/>
      <c r="G9" s="15">
        <v>0.69791666666666663</v>
      </c>
      <c r="K9" s="7" t="str">
        <f t="shared" si="1"/>
        <v>Thursday</v>
      </c>
      <c r="L9" s="11">
        <f t="shared" si="3"/>
        <v>41123</v>
      </c>
      <c r="M9" s="16" t="s">
        <v>13</v>
      </c>
    </row>
    <row r="10" spans="1:13" ht="15" hidden="1" customHeight="1" x14ac:dyDescent="0.2">
      <c r="A10" s="14" t="s">
        <v>12</v>
      </c>
      <c r="B10" s="14">
        <v>8906</v>
      </c>
      <c r="C10" s="7" t="str">
        <f t="shared" si="0"/>
        <v>Thursday</v>
      </c>
      <c r="D10" s="11">
        <f t="shared" si="2"/>
        <v>41123</v>
      </c>
      <c r="E10" s="14" t="s">
        <v>10</v>
      </c>
      <c r="F10" s="14"/>
      <c r="G10" s="15">
        <v>0.83333333333333337</v>
      </c>
      <c r="K10" s="7" t="str">
        <f t="shared" si="1"/>
        <v>Thursday</v>
      </c>
      <c r="L10" s="11">
        <f t="shared" si="3"/>
        <v>41123</v>
      </c>
      <c r="M10" s="14" t="s">
        <v>14</v>
      </c>
    </row>
    <row r="11" spans="1:13" ht="15" hidden="1" customHeight="1" x14ac:dyDescent="0.2">
      <c r="A11" s="14" t="s">
        <v>15</v>
      </c>
      <c r="B11" s="14" t="s">
        <v>16</v>
      </c>
      <c r="C11" s="7" t="str">
        <f t="shared" si="0"/>
        <v>Thursday</v>
      </c>
      <c r="D11" s="11">
        <f t="shared" si="2"/>
        <v>41123</v>
      </c>
      <c r="E11" s="14" t="s">
        <v>17</v>
      </c>
      <c r="F11" s="17">
        <f>D11-D10</f>
        <v>0</v>
      </c>
      <c r="G11" s="15">
        <v>0.29166666666666669</v>
      </c>
      <c r="K11" s="7" t="str">
        <f t="shared" si="1"/>
        <v>Thursday</v>
      </c>
      <c r="L11" s="11">
        <f t="shared" si="3"/>
        <v>41123</v>
      </c>
      <c r="M11" s="14" t="s">
        <v>18</v>
      </c>
    </row>
    <row r="12" spans="1:13" ht="15" hidden="1" customHeight="1" x14ac:dyDescent="0.2">
      <c r="A12" s="14" t="s">
        <v>15</v>
      </c>
      <c r="B12" s="14" t="str">
        <f>B11</f>
        <v>WS538</v>
      </c>
      <c r="C12" s="7" t="str">
        <f t="shared" si="0"/>
        <v>Thursday</v>
      </c>
      <c r="D12" s="11">
        <f t="shared" si="2"/>
        <v>41123</v>
      </c>
      <c r="E12" s="14" t="s">
        <v>17</v>
      </c>
      <c r="F12" s="17"/>
      <c r="G12" s="15">
        <v>0.38819444444444445</v>
      </c>
      <c r="K12" s="7" t="str">
        <f t="shared" si="1"/>
        <v>Thursday</v>
      </c>
      <c r="L12" s="11">
        <f t="shared" si="3"/>
        <v>41123</v>
      </c>
      <c r="M12" s="14" t="s">
        <v>19</v>
      </c>
    </row>
    <row r="13" spans="1:13" ht="15" hidden="1" customHeight="1" x14ac:dyDescent="0.2">
      <c r="A13" s="14" t="s">
        <v>20</v>
      </c>
      <c r="B13" s="14"/>
      <c r="C13" s="7" t="str">
        <f t="shared" si="0"/>
        <v>Thursday</v>
      </c>
      <c r="D13" s="11">
        <f t="shared" si="2"/>
        <v>41123</v>
      </c>
      <c r="E13" s="14" t="s">
        <v>17</v>
      </c>
      <c r="F13" s="17"/>
      <c r="G13" s="15">
        <v>0.4375</v>
      </c>
      <c r="K13" s="7" t="str">
        <f t="shared" si="1"/>
        <v>Thursday</v>
      </c>
      <c r="L13" s="11">
        <f t="shared" si="3"/>
        <v>41123</v>
      </c>
      <c r="M13" s="14" t="str">
        <f>M12</f>
        <v xml:space="preserve"> Calgary YYC airport</v>
      </c>
    </row>
    <row r="14" spans="1:13" ht="15" hidden="1" customHeight="1" x14ac:dyDescent="0.2">
      <c r="A14" s="14" t="s">
        <v>20</v>
      </c>
      <c r="B14" s="14"/>
      <c r="C14" s="7" t="str">
        <f t="shared" si="0"/>
        <v>Thursday</v>
      </c>
      <c r="D14" s="11">
        <f t="shared" si="2"/>
        <v>41123</v>
      </c>
      <c r="E14" s="14" t="s">
        <v>17</v>
      </c>
      <c r="F14" s="17"/>
      <c r="G14" s="15">
        <v>0.52083333333333337</v>
      </c>
      <c r="K14" s="7" t="str">
        <f t="shared" si="1"/>
        <v>Thursday</v>
      </c>
      <c r="L14" s="11">
        <f t="shared" si="3"/>
        <v>41123</v>
      </c>
      <c r="M14" s="14" t="s">
        <v>21</v>
      </c>
    </row>
    <row r="15" spans="1:13" ht="15" hidden="1" customHeight="1" x14ac:dyDescent="0.2">
      <c r="A15" s="14" t="s">
        <v>22</v>
      </c>
      <c r="B15" s="14"/>
      <c r="C15" s="7" t="str">
        <f t="shared" si="0"/>
        <v>Thursday</v>
      </c>
      <c r="D15" s="11">
        <f t="shared" si="2"/>
        <v>41123</v>
      </c>
      <c r="E15" s="14" t="s">
        <v>23</v>
      </c>
      <c r="F15" s="17"/>
      <c r="G15" s="15">
        <v>0.33333333333333331</v>
      </c>
      <c r="K15" s="7" t="str">
        <f t="shared" si="1"/>
        <v>Thursday</v>
      </c>
      <c r="L15" s="11">
        <f t="shared" si="3"/>
        <v>41123</v>
      </c>
      <c r="M15" s="14" t="s">
        <v>24</v>
      </c>
    </row>
    <row r="16" spans="1:13" ht="15" hidden="1" customHeight="1" x14ac:dyDescent="0.2">
      <c r="A16" s="14" t="str">
        <f>A15</f>
        <v>La bicyclette</v>
      </c>
      <c r="B16" s="14"/>
      <c r="C16" s="7" t="str">
        <f t="shared" si="0"/>
        <v>Thursday</v>
      </c>
      <c r="D16" s="11">
        <f t="shared" si="2"/>
        <v>41123</v>
      </c>
      <c r="E16" s="14" t="s">
        <v>23</v>
      </c>
      <c r="F16" s="17">
        <f>D16-D15+1</f>
        <v>1</v>
      </c>
      <c r="G16" s="15">
        <v>0.58333333333333337</v>
      </c>
      <c r="K16" s="7" t="str">
        <f t="shared" si="1"/>
        <v>Thursday</v>
      </c>
      <c r="L16" s="11">
        <f t="shared" si="3"/>
        <v>41123</v>
      </c>
      <c r="M16" s="14" t="s">
        <v>25</v>
      </c>
    </row>
    <row r="17" spans="1:13" ht="15" hidden="1" customHeight="1" x14ac:dyDescent="0.2">
      <c r="A17" s="14" t="str">
        <f>A14</f>
        <v>Banff Airporter bus</v>
      </c>
      <c r="B17" s="14"/>
      <c r="C17" s="7" t="str">
        <f t="shared" si="0"/>
        <v>Thursday</v>
      </c>
      <c r="D17" s="11">
        <f t="shared" si="2"/>
        <v>41123</v>
      </c>
      <c r="E17" s="14" t="s">
        <v>26</v>
      </c>
      <c r="F17" s="17"/>
      <c r="G17" s="15">
        <v>0.625</v>
      </c>
      <c r="K17" s="7" t="str">
        <f t="shared" si="1"/>
        <v>Thursday</v>
      </c>
      <c r="L17" s="11">
        <f t="shared" si="3"/>
        <v>41123</v>
      </c>
      <c r="M17" s="14" t="str">
        <f>M16</f>
        <v>Jasper</v>
      </c>
    </row>
    <row r="18" spans="1:13" ht="15" hidden="1" customHeight="1" x14ac:dyDescent="0.2">
      <c r="A18" s="14" t="str">
        <f>A14</f>
        <v>Banff Airporter bus</v>
      </c>
      <c r="B18" s="14"/>
      <c r="C18" s="7" t="str">
        <f t="shared" si="0"/>
        <v>Thursday</v>
      </c>
      <c r="D18" s="11">
        <f t="shared" si="2"/>
        <v>41123</v>
      </c>
      <c r="E18" s="14" t="s">
        <v>26</v>
      </c>
      <c r="F18" s="17"/>
      <c r="G18" s="15">
        <v>0.75</v>
      </c>
      <c r="K18" s="7" t="str">
        <f t="shared" si="1"/>
        <v>Thursday</v>
      </c>
      <c r="L18" s="11">
        <f t="shared" si="3"/>
        <v>41123</v>
      </c>
      <c r="M18" s="14" t="s">
        <v>21</v>
      </c>
    </row>
    <row r="19" spans="1:13" ht="15" hidden="1" customHeight="1" x14ac:dyDescent="0.2">
      <c r="A19" s="14" t="str">
        <f>A18</f>
        <v>Banff Airporter bus</v>
      </c>
      <c r="B19" s="14"/>
      <c r="C19" s="7" t="str">
        <f t="shared" si="0"/>
        <v>Thursday</v>
      </c>
      <c r="D19" s="11">
        <f t="shared" si="2"/>
        <v>41123</v>
      </c>
      <c r="E19" s="14" t="s">
        <v>27</v>
      </c>
      <c r="F19" s="17">
        <f>D19-D18</f>
        <v>0</v>
      </c>
      <c r="G19" s="15">
        <v>0.35416666666666669</v>
      </c>
      <c r="K19" s="7" t="str">
        <f t="shared" si="1"/>
        <v>Thursday</v>
      </c>
      <c r="L19" s="11">
        <f t="shared" si="3"/>
        <v>41123</v>
      </c>
      <c r="M19" s="14" t="str">
        <f>M18</f>
        <v xml:space="preserve">Banff </v>
      </c>
    </row>
    <row r="20" spans="1:13" ht="15" hidden="1" customHeight="1" x14ac:dyDescent="0.2">
      <c r="A20" s="14" t="str">
        <f>A19</f>
        <v>Banff Airporter bus</v>
      </c>
      <c r="B20" s="14"/>
      <c r="C20" s="7" t="str">
        <f t="shared" si="0"/>
        <v>Thursday</v>
      </c>
      <c r="D20" s="11">
        <f t="shared" si="2"/>
        <v>41123</v>
      </c>
      <c r="E20" s="14" t="s">
        <v>27</v>
      </c>
      <c r="F20" s="17"/>
      <c r="G20" s="15">
        <v>0.4375</v>
      </c>
      <c r="K20" s="7" t="str">
        <f t="shared" si="1"/>
        <v>Thursday</v>
      </c>
      <c r="L20" s="11">
        <f t="shared" si="3"/>
        <v>41123</v>
      </c>
      <c r="M20" s="14" t="str">
        <f>M21</f>
        <v xml:space="preserve"> Calgary YYC airport</v>
      </c>
    </row>
    <row r="21" spans="1:13" ht="15" hidden="1" customHeight="1" x14ac:dyDescent="0.2">
      <c r="A21" s="14" t="str">
        <f>A11</f>
        <v>WestJets</v>
      </c>
      <c r="B21" s="14"/>
      <c r="C21" s="7" t="str">
        <f t="shared" si="0"/>
        <v>Thursday</v>
      </c>
      <c r="D21" s="11">
        <f t="shared" si="2"/>
        <v>41123</v>
      </c>
      <c r="E21" s="14" t="s">
        <v>28</v>
      </c>
      <c r="F21" s="17">
        <f>D21-D20</f>
        <v>0</v>
      </c>
      <c r="G21" s="15">
        <v>0.375</v>
      </c>
      <c r="K21" s="7" t="str">
        <f t="shared" si="1"/>
        <v>Thursday</v>
      </c>
      <c r="L21" s="11">
        <f t="shared" si="3"/>
        <v>41123</v>
      </c>
      <c r="M21" s="14" t="str">
        <f>M12</f>
        <v xml:space="preserve"> Calgary YYC airport</v>
      </c>
    </row>
    <row r="22" spans="1:13" ht="15" hidden="1" customHeight="1" x14ac:dyDescent="0.2">
      <c r="A22" s="14" t="str">
        <f>A21</f>
        <v>WestJets</v>
      </c>
      <c r="B22" s="14"/>
      <c r="C22" s="7" t="str">
        <f t="shared" si="0"/>
        <v>Thursday</v>
      </c>
      <c r="D22" s="11">
        <f t="shared" si="2"/>
        <v>41123</v>
      </c>
      <c r="E22" s="14" t="s">
        <v>29</v>
      </c>
      <c r="F22" s="14"/>
      <c r="G22" s="15">
        <v>0.39166666666666666</v>
      </c>
      <c r="K22" s="7" t="str">
        <f t="shared" si="1"/>
        <v>Thursday</v>
      </c>
      <c r="L22" s="11">
        <f t="shared" si="3"/>
        <v>41123</v>
      </c>
      <c r="M22" s="14" t="str">
        <f>M11</f>
        <v>Vancouver airport</v>
      </c>
    </row>
    <row r="23" spans="1:13" ht="15" hidden="1" customHeight="1" x14ac:dyDescent="0.2">
      <c r="A23" s="18" t="s">
        <v>12</v>
      </c>
      <c r="B23" s="19" t="s">
        <v>30</v>
      </c>
      <c r="C23" s="7" t="str">
        <f t="shared" si="0"/>
        <v>Thursday</v>
      </c>
      <c r="D23" s="11">
        <f t="shared" si="2"/>
        <v>41123</v>
      </c>
      <c r="E23" s="18" t="s">
        <v>31</v>
      </c>
      <c r="F23" s="18">
        <f>D23-D7</f>
        <v>0</v>
      </c>
      <c r="G23" s="20">
        <v>0.47916666666666669</v>
      </c>
      <c r="K23" s="7" t="str">
        <f t="shared" si="1"/>
        <v>Thursday</v>
      </c>
      <c r="L23" s="11">
        <f t="shared" si="3"/>
        <v>41123</v>
      </c>
      <c r="M23" s="18" t="str">
        <f>M10</f>
        <v>Vancouver station</v>
      </c>
    </row>
    <row r="24" spans="1:13" ht="15" hidden="1" customHeight="1" x14ac:dyDescent="0.2">
      <c r="A24" s="18" t="str">
        <f>A23</f>
        <v>Amtrak Cascades bus</v>
      </c>
      <c r="B24" s="19" t="str">
        <f>B23</f>
        <v>Thruway</v>
      </c>
      <c r="C24" s="7" t="str">
        <f t="shared" si="0"/>
        <v>Thursday</v>
      </c>
      <c r="D24" s="11">
        <f t="shared" si="2"/>
        <v>41123</v>
      </c>
      <c r="E24" s="18" t="s">
        <v>31</v>
      </c>
      <c r="F24" s="18"/>
      <c r="G24" s="20">
        <v>0.64583333333333337</v>
      </c>
      <c r="K24" s="7" t="str">
        <f t="shared" si="1"/>
        <v>Thursday</v>
      </c>
      <c r="L24" s="11">
        <f t="shared" si="3"/>
        <v>41123</v>
      </c>
      <c r="M24" s="18" t="s">
        <v>32</v>
      </c>
    </row>
    <row r="25" spans="1:13" ht="15" customHeight="1" x14ac:dyDescent="0.2">
      <c r="A25" s="21" t="s">
        <v>33</v>
      </c>
      <c r="B25" s="21">
        <v>491</v>
      </c>
      <c r="C25" s="18" t="str">
        <f t="shared" ref="C25:C39" si="4">TEXT(D25,"dddd")</f>
        <v>Monday</v>
      </c>
      <c r="D25" s="23">
        <v>41155</v>
      </c>
      <c r="E25" s="18" t="s">
        <v>65</v>
      </c>
      <c r="F25" s="22">
        <f>D25-D24</f>
        <v>32</v>
      </c>
      <c r="G25" s="20">
        <v>0.55208333333333337</v>
      </c>
      <c r="K25" s="18" t="str">
        <f t="shared" si="1"/>
        <v>Tuesday</v>
      </c>
      <c r="L25" s="23">
        <v>41156</v>
      </c>
      <c r="M25" s="18" t="s">
        <v>36</v>
      </c>
    </row>
    <row r="26" spans="1:13" ht="15" hidden="1" customHeight="1" x14ac:dyDescent="0.2">
      <c r="A26" s="18" t="s">
        <v>33</v>
      </c>
      <c r="B26" s="21">
        <v>491</v>
      </c>
      <c r="C26" s="18" t="str">
        <f t="shared" si="4"/>
        <v>Tuesday</v>
      </c>
      <c r="D26" s="23">
        <f>D25+1</f>
        <v>41156</v>
      </c>
      <c r="E26" s="18" t="s">
        <v>34</v>
      </c>
      <c r="F26" s="24"/>
      <c r="G26" s="20">
        <v>0.35069444444444442</v>
      </c>
      <c r="K26" s="18" t="str">
        <f t="shared" si="1"/>
        <v>Wednesday</v>
      </c>
      <c r="L26" s="23">
        <f>L25+1</f>
        <v>41157</v>
      </c>
      <c r="M26" s="18" t="s">
        <v>35</v>
      </c>
    </row>
    <row r="27" spans="1:13" ht="15" hidden="1" customHeight="1" x14ac:dyDescent="0.2">
      <c r="A27" s="25" t="s">
        <v>33</v>
      </c>
      <c r="B27" s="25">
        <v>1030</v>
      </c>
      <c r="C27" s="18" t="str">
        <f t="shared" si="4"/>
        <v>Tuesday</v>
      </c>
      <c r="D27" s="26">
        <f>D26</f>
        <v>41156</v>
      </c>
      <c r="E27" s="18" t="s">
        <v>34</v>
      </c>
      <c r="F27" s="25"/>
      <c r="G27" s="27">
        <v>0.39930555555555558</v>
      </c>
      <c r="H27" s="13">
        <f>G27-G26</f>
        <v>4.861111111111116E-2</v>
      </c>
      <c r="I27" s="13"/>
      <c r="K27" s="18" t="str">
        <f t="shared" si="1"/>
        <v>Wednesday</v>
      </c>
      <c r="L27" s="26">
        <f>L26</f>
        <v>41157</v>
      </c>
      <c r="M27" s="18" t="s">
        <v>35</v>
      </c>
    </row>
    <row r="28" spans="1:13" ht="15" hidden="1" customHeight="1" x14ac:dyDescent="0.2">
      <c r="A28" s="18" t="s">
        <v>37</v>
      </c>
      <c r="B28" s="18"/>
      <c r="C28" s="18" t="str">
        <f t="shared" si="4"/>
        <v>Tuesday</v>
      </c>
      <c r="D28" s="23">
        <v>41156</v>
      </c>
      <c r="E28" s="18" t="s">
        <v>38</v>
      </c>
      <c r="F28" s="18"/>
      <c r="G28" s="20">
        <v>0.58194444444444449</v>
      </c>
      <c r="K28" s="18" t="str">
        <f t="shared" si="1"/>
        <v>Tuesday</v>
      </c>
      <c r="L28" s="23">
        <v>41156</v>
      </c>
      <c r="M28" s="18" t="s">
        <v>39</v>
      </c>
    </row>
    <row r="29" spans="1:13" ht="15" hidden="1" customHeight="1" x14ac:dyDescent="0.2">
      <c r="A29" s="18" t="s">
        <v>37</v>
      </c>
      <c r="B29" s="18"/>
      <c r="C29" s="18" t="str">
        <f>C28</f>
        <v>Tuesday</v>
      </c>
      <c r="D29" s="23">
        <f>D28</f>
        <v>41156</v>
      </c>
      <c r="E29" s="18" t="s">
        <v>38</v>
      </c>
      <c r="F29" s="18"/>
      <c r="G29" s="20">
        <v>0.73125000000000007</v>
      </c>
      <c r="K29" s="18" t="str">
        <f>K28</f>
        <v>Tuesday</v>
      </c>
      <c r="L29" s="23">
        <f>L28</f>
        <v>41156</v>
      </c>
      <c r="M29" s="18" t="s">
        <v>40</v>
      </c>
    </row>
    <row r="30" spans="1:13" ht="15" hidden="1" customHeight="1" x14ac:dyDescent="0.2">
      <c r="A30" s="18" t="s">
        <v>41</v>
      </c>
      <c r="B30" s="18"/>
      <c r="C30" s="18" t="str">
        <f t="shared" si="4"/>
        <v>Wednesday</v>
      </c>
      <c r="D30" s="23">
        <f>D28+1</f>
        <v>41157</v>
      </c>
      <c r="E30" s="18" t="s">
        <v>42</v>
      </c>
      <c r="F30" s="18"/>
      <c r="G30" s="20">
        <v>0.33333333333333331</v>
      </c>
      <c r="K30" s="18" t="str">
        <f t="shared" ref="K30:K39" si="5">TEXT(L30,"dddd")</f>
        <v>Wednesday</v>
      </c>
      <c r="L30" s="23">
        <f>L28+1</f>
        <v>41157</v>
      </c>
      <c r="M30" s="18" t="s">
        <v>43</v>
      </c>
    </row>
    <row r="31" spans="1:13" ht="15" hidden="1" customHeight="1" x14ac:dyDescent="0.2">
      <c r="A31" s="18" t="s">
        <v>41</v>
      </c>
      <c r="B31" s="18"/>
      <c r="C31" s="18" t="str">
        <f t="shared" si="4"/>
        <v>Tuesday</v>
      </c>
      <c r="D31" s="23">
        <f>D30+6</f>
        <v>41163</v>
      </c>
      <c r="E31" s="18" t="s">
        <v>44</v>
      </c>
      <c r="F31" s="18"/>
      <c r="G31" s="20">
        <v>0.54166666666666663</v>
      </c>
      <c r="K31" s="18" t="str">
        <f t="shared" si="5"/>
        <v>Tuesday</v>
      </c>
      <c r="L31" s="23">
        <f>L30+6</f>
        <v>41163</v>
      </c>
      <c r="M31" s="18" t="s">
        <v>45</v>
      </c>
    </row>
    <row r="32" spans="1:13" ht="15" hidden="1" customHeight="1" x14ac:dyDescent="0.2">
      <c r="A32" s="18" t="s">
        <v>41</v>
      </c>
      <c r="B32" s="18"/>
      <c r="C32" s="18" t="str">
        <f t="shared" si="4"/>
        <v>Sunday</v>
      </c>
      <c r="D32" s="23">
        <f>D31+5</f>
        <v>41168</v>
      </c>
      <c r="E32" s="18" t="s">
        <v>46</v>
      </c>
      <c r="F32" s="18"/>
      <c r="G32" s="20">
        <v>0.5</v>
      </c>
      <c r="K32" s="18" t="str">
        <f t="shared" si="5"/>
        <v>Sunday</v>
      </c>
      <c r="L32" s="23">
        <f>L31+5</f>
        <v>41168</v>
      </c>
      <c r="M32" s="18" t="s">
        <v>47</v>
      </c>
    </row>
    <row r="33" spans="1:13" ht="15" hidden="1" customHeight="1" x14ac:dyDescent="0.2">
      <c r="A33" s="18" t="s">
        <v>41</v>
      </c>
      <c r="B33" s="18"/>
      <c r="C33" s="18" t="str">
        <f t="shared" si="4"/>
        <v>Thursday</v>
      </c>
      <c r="D33" s="23">
        <f>D32+4</f>
        <v>41172</v>
      </c>
      <c r="E33" s="18" t="s">
        <v>48</v>
      </c>
      <c r="F33" s="18"/>
      <c r="G33" s="20"/>
      <c r="K33" s="18" t="str">
        <f t="shared" si="5"/>
        <v>Thursday</v>
      </c>
      <c r="L33" s="23">
        <f>L32+4</f>
        <v>41172</v>
      </c>
      <c r="M33" s="18" t="s">
        <v>49</v>
      </c>
    </row>
    <row r="34" spans="1:13" ht="15" hidden="1" customHeight="1" x14ac:dyDescent="0.2">
      <c r="A34" s="18" t="str">
        <f>A28</f>
        <v>TVG train</v>
      </c>
      <c r="B34" s="28"/>
      <c r="C34" s="18" t="str">
        <f t="shared" si="4"/>
        <v>Thursday</v>
      </c>
      <c r="D34" s="23">
        <f>D33</f>
        <v>41172</v>
      </c>
      <c r="E34" s="18" t="s">
        <v>50</v>
      </c>
      <c r="F34" s="18"/>
      <c r="G34" s="20"/>
      <c r="K34" s="18" t="str">
        <f t="shared" si="5"/>
        <v>Thursday</v>
      </c>
      <c r="L34" s="23">
        <f>L33</f>
        <v>41172</v>
      </c>
      <c r="M34" s="18" t="s">
        <v>51</v>
      </c>
    </row>
    <row r="35" spans="1:13" ht="15" customHeight="1" x14ac:dyDescent="0.2">
      <c r="A35" s="29" t="s">
        <v>52</v>
      </c>
      <c r="B35" s="30">
        <v>645</v>
      </c>
      <c r="C35" s="29" t="str">
        <f t="shared" si="4"/>
        <v>Saturday</v>
      </c>
      <c r="D35" s="31">
        <v>41174</v>
      </c>
      <c r="E35" s="29" t="s">
        <v>66</v>
      </c>
      <c r="F35" s="29"/>
      <c r="G35" s="32">
        <v>0.84722222222222221</v>
      </c>
      <c r="K35" s="29" t="str">
        <f t="shared" si="5"/>
        <v>Monday</v>
      </c>
      <c r="L35" s="31">
        <v>41176</v>
      </c>
      <c r="M35" s="29" t="s">
        <v>57</v>
      </c>
    </row>
    <row r="36" spans="1:13" ht="15" hidden="1" customHeight="1" x14ac:dyDescent="0.2">
      <c r="A36" s="29" t="s">
        <v>52</v>
      </c>
      <c r="B36" s="33">
        <v>645</v>
      </c>
      <c r="C36" s="29" t="str">
        <f t="shared" si="4"/>
        <v>Saturday</v>
      </c>
      <c r="D36" s="31">
        <v>41174</v>
      </c>
      <c r="E36" s="29" t="s">
        <v>53</v>
      </c>
      <c r="F36" s="29"/>
      <c r="G36" s="32">
        <v>0.89583333333333337</v>
      </c>
      <c r="H36" s="13">
        <f>G36-G35</f>
        <v>4.861111111111116E-2</v>
      </c>
      <c r="I36" s="13"/>
      <c r="K36" s="29" t="str">
        <f t="shared" si="5"/>
        <v>Saturday</v>
      </c>
      <c r="L36" s="31">
        <v>41174</v>
      </c>
      <c r="M36" s="29" t="s">
        <v>54</v>
      </c>
    </row>
    <row r="37" spans="1:13" ht="15" hidden="1" customHeight="1" x14ac:dyDescent="0.2">
      <c r="A37" s="29" t="s">
        <v>55</v>
      </c>
      <c r="B37" s="33">
        <v>180</v>
      </c>
      <c r="C37" s="29" t="str">
        <f t="shared" si="4"/>
        <v>Saturday</v>
      </c>
      <c r="D37" s="31">
        <v>41174</v>
      </c>
      <c r="E37" s="29" t="s">
        <v>53</v>
      </c>
      <c r="F37" s="29"/>
      <c r="G37" s="32">
        <v>0.94791666666666663</v>
      </c>
      <c r="K37" s="29" t="str">
        <f t="shared" si="5"/>
        <v>Saturday</v>
      </c>
      <c r="L37" s="31">
        <v>41174</v>
      </c>
      <c r="M37" s="29" t="s">
        <v>54</v>
      </c>
    </row>
    <row r="38" spans="1:13" ht="15" hidden="1" customHeight="1" x14ac:dyDescent="0.2">
      <c r="A38" s="29" t="s">
        <v>55</v>
      </c>
      <c r="B38" s="34">
        <v>180</v>
      </c>
      <c r="C38" s="29" t="str">
        <f t="shared" si="4"/>
        <v>Sunday</v>
      </c>
      <c r="D38" s="31">
        <v>41175</v>
      </c>
      <c r="E38" s="29" t="s">
        <v>53</v>
      </c>
      <c r="F38" s="29"/>
      <c r="G38" s="32">
        <v>0.61111111111111105</v>
      </c>
      <c r="K38" s="29" t="str">
        <f t="shared" si="5"/>
        <v>Sunday</v>
      </c>
      <c r="L38" s="31">
        <v>41175</v>
      </c>
      <c r="M38" s="29" t="s">
        <v>56</v>
      </c>
    </row>
    <row r="39" spans="1:13" ht="15" hidden="1" customHeight="1" x14ac:dyDescent="0.2">
      <c r="A39" s="29" t="s">
        <v>55</v>
      </c>
      <c r="B39" s="29">
        <v>24</v>
      </c>
      <c r="C39" s="29" t="str">
        <f t="shared" si="4"/>
        <v>Sunday</v>
      </c>
      <c r="D39" s="31">
        <v>41175</v>
      </c>
      <c r="E39" s="29" t="s">
        <v>53</v>
      </c>
      <c r="F39" s="29"/>
      <c r="G39" s="32">
        <v>0.95486111111111116</v>
      </c>
      <c r="H39" s="13">
        <f>G39-G38</f>
        <v>0.34375000000000011</v>
      </c>
      <c r="I39" s="13"/>
      <c r="K39" s="29" t="str">
        <f t="shared" si="5"/>
        <v>Sunday</v>
      </c>
      <c r="L39" s="31">
        <v>41175</v>
      </c>
      <c r="M39" s="29" t="s">
        <v>56</v>
      </c>
    </row>
  </sheetData>
  <hyperlinks>
    <hyperlink ref="M9" r:id="rId1" display="King St Station"/>
  </hyperlinks>
  <pageMargins left="0.7" right="0.7" top="0.75" bottom="0.75" header="0.3" footer="0.3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Johnston 2 mths travel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dcterms:created xsi:type="dcterms:W3CDTF">2012-03-26T00:22:26Z</dcterms:created>
  <dcterms:modified xsi:type="dcterms:W3CDTF">2012-03-26T01:46:10Z</dcterms:modified>
</cp:coreProperties>
</file>