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crib\Documents\My Web Sites\Muggaccinos\GamblingReform\Gambling Machines\"/>
    </mc:Choice>
  </mc:AlternateContent>
  <bookViews>
    <workbookView xWindow="-120" yWindow="-120" windowWidth="29040" windowHeight="15720" activeTab="2"/>
  </bookViews>
  <sheets>
    <sheet name="TITLE" sheetId="1" r:id="rId1"/>
    <sheet name="INDEX" sheetId="2" r:id="rId2"/>
    <sheet name="TABLE A" sheetId="3" r:id="rId3"/>
    <sheet name="TABLE B" sheetId="4" r:id="rId4"/>
    <sheet name="TABLE C" sheetId="5" r:id="rId5"/>
    <sheet name="TABLE D" sheetId="6" r:id="rId6"/>
    <sheet name="TABLE E" sheetId="7" r:id="rId7"/>
    <sheet name="TABLE F" sheetId="8"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3" l="1"/>
  <c r="T9" i="3"/>
  <c r="V9" i="3"/>
  <c r="A28" i="8" l="1"/>
  <c r="A1" i="8"/>
  <c r="A29" i="7"/>
  <c r="A28" i="7"/>
  <c r="A1" i="7"/>
  <c r="A29" i="6"/>
  <c r="A28" i="6"/>
  <c r="A1" i="6"/>
  <c r="A29" i="5"/>
  <c r="A28" i="5"/>
  <c r="A1" i="5"/>
  <c r="A29" i="4"/>
  <c r="A28" i="4"/>
  <c r="A1" i="4"/>
  <c r="A29" i="3"/>
  <c r="A1" i="3"/>
  <c r="B11" i="2"/>
  <c r="B10" i="2"/>
  <c r="B9" i="2"/>
  <c r="B8" i="2"/>
  <c r="B7" i="2"/>
  <c r="B6" i="2"/>
</calcChain>
</file>

<file path=xl/sharedStrings.xml><?xml version="1.0" encoding="utf-8"?>
<sst xmlns="http://schemas.openxmlformats.org/spreadsheetml/2006/main" count="735" uniqueCount="66">
  <si>
    <t>40th edition</t>
  </si>
  <si>
    <t>Summary tables 2023–24</t>
  </si>
  <si>
    <t>ISSN: 1833-6337</t>
  </si>
  <si>
    <t>The cooperation of all Australian state and territory governments is gratefully acknowledged.</t>
  </si>
  <si>
    <t>Data should be read in conjunction with the Explanatory notes. Refer to the Glossary section for a full description of terms.</t>
  </si>
  <si>
    <t>Disclaimer</t>
  </si>
  <si>
    <t>While great care has been taken in the preparation of this publication and each Australian state and territory has been asked to verify its own data in detail, it is nevertheless necessary to caution users concerning the complete accuracy of all data.</t>
  </si>
  <si>
    <t>No warranty is given as to the correctness or completeness of the information in this publication.</t>
  </si>
  <si>
    <t>The State of Queensland and each Australian state and territory expressly disclaim all and any liability (including all liability from or attributable to any negligent or wrongful act or omission) to any persons whatsoever in respect of anything done or omitted to be done by any such person in reliance, whether in whole or in part, upon any of the material in this publication.</t>
  </si>
  <si>
    <t>Licence</t>
  </si>
  <si>
    <t>This document is licensed under a Creative Commons Attribution 4.0 International licence. You are free to copy, communicate and adapt the work, as long as you attribute the authors.</t>
  </si>
  <si>
    <t>© The State of Queensland (Queensland Treasury) 2025</t>
  </si>
  <si>
    <t>To view a copy of this licence, visit</t>
  </si>
  <si>
    <t>https://creativecommons.org/licenses/by/4.0/</t>
  </si>
  <si>
    <t>https://www.qgso.qld.gov.au</t>
  </si>
  <si>
    <t>List of Tables</t>
  </si>
  <si>
    <t>Sheet</t>
  </si>
  <si>
    <t>Description</t>
  </si>
  <si>
    <t>TOTAL GAMBLING TURNOVER</t>
  </si>
  <si>
    <t>PER CAPITA GAMBLING TURNOVER</t>
  </si>
  <si>
    <t>PERCENTAGE CHANGE IN GAMBLING TURNOVER</t>
  </si>
  <si>
    <t>TOTAL GAMBLING EXPENDITURE</t>
  </si>
  <si>
    <t>PER CAPITA GAMBLING EXPENDITURE</t>
  </si>
  <si>
    <t>PERCENTAGE CHANGE IN GAMBLING EXPENDITURE</t>
  </si>
  <si>
    <t>SUMMARY TABLE A</t>
  </si>
  <si>
    <t>2023–24</t>
  </si>
  <si>
    <t/>
  </si>
  <si>
    <t>ACT</t>
  </si>
  <si>
    <t>NSW</t>
  </si>
  <si>
    <t>NT</t>
  </si>
  <si>
    <t>QLD</t>
  </si>
  <si>
    <t>SA</t>
  </si>
  <si>
    <t>TAS</t>
  </si>
  <si>
    <t>VIC</t>
  </si>
  <si>
    <t>WA</t>
  </si>
  <si>
    <t>AUSTRALIA</t>
  </si>
  <si>
    <t>GAMBLING FROM</t>
  </si>
  <si>
    <t>Value ($ million)</t>
  </si>
  <si>
    <t>Casino</t>
  </si>
  <si>
    <t>Gaming Machines</t>
  </si>
  <si>
    <t>Interactive Gaming</t>
  </si>
  <si>
    <t>Keno</t>
  </si>
  <si>
    <t>Lotteries</t>
  </si>
  <si>
    <t>Minor Gaming</t>
  </si>
  <si>
    <t>Total Gaming</t>
  </si>
  <si>
    <t>Total Wagering</t>
  </si>
  <si>
    <t>Total All Gambling</t>
  </si>
  <si>
    <t>Notes:</t>
  </si>
  <si>
    <t>These data should be read in conjunction with the explanatory notes and footnotes from State and Product Tables.</t>
  </si>
  <si>
    <t>Totals may not add up due to rounding.</t>
  </si>
  <si>
    <t>SUMMARY TABLE B</t>
  </si>
  <si>
    <t>Value ($)</t>
  </si>
  <si>
    <t>SUMMARY TABLE C</t>
  </si>
  <si>
    <t>2022–23 TO 2023–24</t>
  </si>
  <si>
    <t>Percentage (%)</t>
  </si>
  <si>
    <t>SUMMARY TABLE D</t>
  </si>
  <si>
    <t>SUMMARY TABLE E</t>
  </si>
  <si>
    <t>SUMMARY TABLE F</t>
  </si>
  <si>
    <t>Released September 2025</t>
  </si>
  <si>
    <r>
      <rPr>
        <b/>
        <sz val="9"/>
        <color rgb="FF000000"/>
        <rFont val="Arial"/>
        <family val="2"/>
      </rPr>
      <t>Prepared by Queensland Government Statistician's Office,</t>
    </r>
    <r>
      <rPr>
        <sz val="9"/>
        <color rgb="FF000000"/>
        <rFont val="Arial"/>
        <family val="2"/>
      </rPr>
      <t xml:space="preserve"> Queensland Treasury.</t>
    </r>
  </si>
  <si>
    <t>Attribution</t>
  </si>
  <si>
    <t>To attribute this work, cite Queensland Government Statistician's Office, Queensland Treasury,</t>
  </si>
  <si>
    <t>Australian Gambling Statistics, 40th edition, Summary tables, 2023–24.</t>
  </si>
  <si>
    <t>% NSW</t>
  </si>
  <si>
    <t>% Victoria</t>
  </si>
  <si>
    <t>Total Machines in NSW and Vic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</si>
</sst>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_ ;\-###,###,###,###,##0.000_ ;??\-??_ "/>
    <numFmt numFmtId="165" formatCode="###,###,###,###,##0.00_ ;\-###,###,###,###,##0.00_ ;??\-??_ "/>
    <numFmt numFmtId="166" formatCode="###,###,###,###,##0.0_ ;\-###,###,###,###,##0.0_ ;??\-??_ "/>
    <numFmt numFmtId="167" formatCode="#,##0_ ;\-#,##0\ "/>
    <numFmt numFmtId="168" formatCode="0.0%"/>
  </numFmts>
  <fonts count="15" x14ac:knownFonts="1">
    <font>
      <sz val="10"/>
      <color rgb="FF000000"/>
      <name val="Arial"/>
    </font>
    <font>
      <b/>
      <sz val="14"/>
      <color rgb="FF000000"/>
      <name val="Arial"/>
      <family val="2"/>
    </font>
    <font>
      <sz val="9"/>
      <color rgb="FF000000"/>
      <name val="Arial"/>
      <family val="2"/>
    </font>
    <font>
      <u/>
      <sz val="9"/>
      <color theme="10"/>
      <name val="Arial"/>
      <family val="2"/>
    </font>
    <font>
      <b/>
      <sz val="9"/>
      <color rgb="FF000000"/>
      <name val="Arial"/>
      <family val="2"/>
    </font>
    <font>
      <u/>
      <sz val="10"/>
      <color theme="10"/>
      <name val="Arial"/>
      <family val="2"/>
    </font>
    <font>
      <b/>
      <u/>
      <sz val="12"/>
      <color rgb="FF000000"/>
      <name val="Arial"/>
      <family val="2"/>
    </font>
    <font>
      <b/>
      <sz val="12"/>
      <color rgb="FF000000"/>
      <name val="Arial"/>
      <family val="2"/>
    </font>
    <font>
      <i/>
      <u/>
      <sz val="8"/>
      <color theme="10"/>
      <name val="Arial"/>
      <family val="2"/>
    </font>
    <font>
      <sz val="8"/>
      <color rgb="FF000000"/>
      <name val="Arial"/>
      <family val="2"/>
    </font>
    <font>
      <b/>
      <sz val="10"/>
      <color rgb="FF000000"/>
      <name val="Arial"/>
      <family val="2"/>
    </font>
    <font>
      <b/>
      <sz val="8"/>
      <color rgb="FF000000"/>
      <name val="Arial"/>
      <family val="2"/>
    </font>
    <font>
      <i/>
      <sz val="8"/>
      <color rgb="FF000000"/>
      <name val="Arial"/>
      <family val="2"/>
    </font>
    <font>
      <i/>
      <sz val="9"/>
      <color rgb="FF000000"/>
      <name val="Arial"/>
      <family val="2"/>
    </font>
    <font>
      <b/>
      <sz val="12"/>
      <color rgb="FF000000"/>
      <name val="Arial Narrow"/>
      <family val="2"/>
    </font>
  </fonts>
  <fills count="3">
    <fill>
      <patternFill patternType="none"/>
    </fill>
    <fill>
      <patternFill patternType="gray125"/>
    </fill>
    <fill>
      <patternFill patternType="solid">
        <fgColor rgb="FF909090"/>
      </patternFill>
    </fill>
  </fills>
  <borders count="2">
    <border>
      <left/>
      <right/>
      <top/>
      <bottom/>
      <diagonal/>
    </border>
    <border>
      <left/>
      <right/>
      <top style="medium">
        <color rgb="FF000000"/>
      </top>
      <bottom style="medium">
        <color rgb="FF000000"/>
      </bottom>
      <diagonal/>
    </border>
  </borders>
  <cellStyleXfs count="2">
    <xf numFmtId="0" fontId="0" fillId="0" borderId="0"/>
    <xf numFmtId="0" fontId="5" fillId="0" borderId="0" applyNumberFormat="0" applyFill="0" applyBorder="0" applyAlignment="0" applyProtection="0"/>
  </cellStyleXfs>
  <cellXfs count="3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164" fontId="0" fillId="0" borderId="0" xfId="0" applyNumberFormat="1"/>
    <xf numFmtId="0" fontId="9" fillId="0" borderId="0" xfId="0" applyFont="1" applyAlignment="1">
      <alignment horizontal="center" vertical="center"/>
    </xf>
    <xf numFmtId="164" fontId="10" fillId="0" borderId="1" xfId="0" applyNumberFormat="1" applyFont="1" applyBorder="1"/>
    <xf numFmtId="0" fontId="11" fillId="0" borderId="1" xfId="0" applyFont="1" applyBorder="1" applyAlignment="1">
      <alignment horizontal="center" vertical="center"/>
    </xf>
    <xf numFmtId="0" fontId="10" fillId="0" borderId="1" xfId="0" applyFont="1" applyBorder="1"/>
    <xf numFmtId="0" fontId="10"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9" fillId="0" borderId="0" xfId="0" applyFont="1"/>
    <xf numFmtId="0" fontId="12" fillId="0" borderId="0" xfId="0" applyFont="1"/>
    <xf numFmtId="165" fontId="0" fillId="0" borderId="0" xfId="0" applyNumberFormat="1"/>
    <xf numFmtId="165" fontId="10" fillId="0" borderId="1" xfId="0" applyNumberFormat="1" applyFont="1" applyBorder="1"/>
    <xf numFmtId="166" fontId="0" fillId="0" borderId="0" xfId="0" applyNumberFormat="1"/>
    <xf numFmtId="166" fontId="10" fillId="0" borderId="1" xfId="0" applyNumberFormat="1" applyFont="1" applyBorder="1"/>
    <xf numFmtId="0" fontId="3" fillId="0" borderId="0" xfId="1" applyFont="1"/>
    <xf numFmtId="0" fontId="5" fillId="0" borderId="0" xfId="1"/>
    <xf numFmtId="0" fontId="13" fillId="0" borderId="0" xfId="0" applyFont="1"/>
    <xf numFmtId="0" fontId="14" fillId="0" borderId="0" xfId="0" applyFont="1" applyAlignment="1">
      <alignment horizontal="center" vertical="center" wrapText="1"/>
    </xf>
    <xf numFmtId="167" fontId="0" fillId="0" borderId="0" xfId="0" applyNumberFormat="1"/>
    <xf numFmtId="0" fontId="2" fillId="0" borderId="0" xfId="0" applyFont="1" applyAlignment="1">
      <alignment wrapText="1"/>
    </xf>
    <xf numFmtId="0" fontId="2" fillId="0" borderId="0" xfId="0" applyFont="1"/>
    <xf numFmtId="0" fontId="0" fillId="0" borderId="0" xfId="0"/>
    <xf numFmtId="0" fontId="7" fillId="0" borderId="0" xfId="0" applyFont="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8"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20</xdr:row>
      <xdr:rowOff>0</xdr:rowOff>
    </xdr:from>
    <xdr:ext cx="981000" cy="361800"/>
    <xdr:pic>
      <xdr:nvPicPr>
        <xdr:cNvPr id="4" name="Picture 3">
          <a:extLst>
            <a:ext uri="{FF2B5EF4-FFF2-40B4-BE49-F238E27FC236}">
              <a16:creationId xmlns="" xmlns:a16="http://schemas.microsoft.com/office/drawing/2014/main" id="{F2DAB0E0-F841-4439-A82C-C4F67AAF96CB}"/>
            </a:ext>
          </a:extLst>
        </xdr:cNvPr>
        <xdr:cNvPicPr>
          <a:picLocks noChangeAspect="1"/>
        </xdr:cNvPicPr>
      </xdr:nvPicPr>
      <xdr:blipFill>
        <a:blip xmlns:r="http://schemas.openxmlformats.org/officeDocument/2006/relationships" r:embed="rId1"/>
        <a:stretch>
          <a:fillRect/>
        </a:stretch>
      </xdr:blipFill>
      <xdr:spPr>
        <a:xfrm>
          <a:off x="0" y="4667250"/>
          <a:ext cx="981000" cy="361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reativecommons.org/licenses/by/4.0/" TargetMode="External"/><Relationship Id="rId1" Type="http://schemas.openxmlformats.org/officeDocument/2006/relationships/hyperlink" Target="https://www.qgso.qld.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showGridLines="0" zoomScaleNormal="100" zoomScaleSheetLayoutView="100" workbookViewId="0">
      <selection activeCell="A7" sqref="A7"/>
    </sheetView>
  </sheetViews>
  <sheetFormatPr defaultColWidth="10.85546875" defaultRowHeight="12.75" x14ac:dyDescent="0.2"/>
  <cols>
    <col min="1" max="1" width="14.7109375" customWidth="1"/>
    <col min="2" max="2" width="12.5703125" customWidth="1"/>
    <col min="3" max="3" width="14.7109375" customWidth="1"/>
  </cols>
  <sheetData>
    <row r="1" spans="1:19" ht="18" customHeight="1" x14ac:dyDescent="0.2">
      <c r="A1" s="30" t="s">
        <v>25</v>
      </c>
      <c r="B1" s="30"/>
      <c r="C1" s="30"/>
      <c r="D1" s="30"/>
      <c r="E1" s="30"/>
      <c r="F1" s="30"/>
      <c r="G1" s="30"/>
      <c r="H1" s="30"/>
      <c r="I1" s="30"/>
      <c r="J1" s="30"/>
      <c r="K1" s="30"/>
      <c r="L1" s="30"/>
      <c r="M1" s="30"/>
      <c r="N1" s="30"/>
      <c r="O1" s="30"/>
      <c r="P1" s="30"/>
      <c r="Q1" s="30"/>
      <c r="R1" s="30"/>
      <c r="S1" s="30"/>
    </row>
    <row r="2" spans="1:19" ht="18" customHeight="1" x14ac:dyDescent="0.25">
      <c r="A2" s="1" t="s">
        <v>0</v>
      </c>
      <c r="B2" s="1"/>
      <c r="C2" s="1"/>
      <c r="D2" s="1"/>
    </row>
    <row r="3" spans="1:19" ht="18" customHeight="1" x14ac:dyDescent="0.25">
      <c r="A3" s="1" t="s">
        <v>1</v>
      </c>
      <c r="B3" s="1"/>
      <c r="C3" s="1"/>
      <c r="D3" s="1"/>
    </row>
    <row r="4" spans="1:19" ht="15" customHeight="1" x14ac:dyDescent="0.2">
      <c r="A4" s="2"/>
      <c r="B4" s="2"/>
      <c r="C4" s="2"/>
      <c r="D4" s="2"/>
    </row>
    <row r="5" spans="1:19" ht="15" customHeight="1" x14ac:dyDescent="0.2">
      <c r="A5" s="2" t="s">
        <v>58</v>
      </c>
      <c r="B5" s="2"/>
      <c r="C5" s="2"/>
      <c r="D5" s="2"/>
    </row>
    <row r="6" spans="1:19" ht="15" customHeight="1" x14ac:dyDescent="0.2">
      <c r="A6" s="2"/>
      <c r="B6" s="2"/>
      <c r="C6" s="2"/>
      <c r="D6" s="2"/>
    </row>
    <row r="7" spans="1:19" ht="15" customHeight="1" x14ac:dyDescent="0.2">
      <c r="A7" s="2" t="s">
        <v>59</v>
      </c>
      <c r="B7" s="2"/>
      <c r="C7" s="2"/>
      <c r="D7" s="2"/>
    </row>
    <row r="8" spans="1:19" ht="15" customHeight="1" x14ac:dyDescent="0.2">
      <c r="A8" s="2" t="s">
        <v>2</v>
      </c>
      <c r="B8" s="2"/>
      <c r="C8" s="2"/>
      <c r="D8" s="2"/>
    </row>
    <row r="9" spans="1:19" ht="15" customHeight="1" x14ac:dyDescent="0.2">
      <c r="A9" s="2"/>
      <c r="B9" s="2"/>
      <c r="C9" s="2"/>
      <c r="D9" s="2"/>
    </row>
    <row r="10" spans="1:19" ht="15" customHeight="1" x14ac:dyDescent="0.2">
      <c r="A10" s="22" t="s">
        <v>14</v>
      </c>
      <c r="B10" s="2"/>
      <c r="C10" s="2"/>
      <c r="D10" s="2"/>
    </row>
    <row r="11" spans="1:19" ht="15" customHeight="1" x14ac:dyDescent="0.2">
      <c r="A11" s="23"/>
      <c r="B11" s="2"/>
      <c r="C11" s="2"/>
      <c r="D11" s="2"/>
    </row>
    <row r="12" spans="1:19" ht="15" customHeight="1" x14ac:dyDescent="0.2">
      <c r="A12" s="2" t="s">
        <v>3</v>
      </c>
      <c r="B12" s="2"/>
      <c r="C12" s="2"/>
      <c r="D12" s="2"/>
    </row>
    <row r="13" spans="1:19" ht="15" customHeight="1" x14ac:dyDescent="0.2">
      <c r="A13" s="2"/>
      <c r="B13" s="2"/>
      <c r="C13" s="2"/>
      <c r="D13" s="2"/>
    </row>
    <row r="14" spans="1:19" ht="15" customHeight="1" x14ac:dyDescent="0.2">
      <c r="A14" s="2" t="s">
        <v>4</v>
      </c>
      <c r="B14" s="2"/>
      <c r="C14" s="2"/>
      <c r="D14" s="2"/>
    </row>
    <row r="15" spans="1:19" ht="15" customHeight="1" x14ac:dyDescent="0.2">
      <c r="A15" s="2"/>
      <c r="B15" s="2"/>
      <c r="C15" s="2"/>
      <c r="D15" s="2"/>
    </row>
    <row r="16" spans="1:19" ht="15" customHeight="1" x14ac:dyDescent="0.2">
      <c r="A16" s="2" t="s">
        <v>11</v>
      </c>
      <c r="B16" s="2"/>
      <c r="C16" s="2"/>
      <c r="D16" s="2"/>
    </row>
    <row r="17" spans="1:8" ht="15" customHeight="1" x14ac:dyDescent="0.2">
      <c r="A17" s="2"/>
      <c r="B17" s="2"/>
      <c r="C17" s="2"/>
      <c r="D17" s="2"/>
    </row>
    <row r="18" spans="1:8" ht="15" customHeight="1" x14ac:dyDescent="0.2">
      <c r="A18" s="4" t="s">
        <v>9</v>
      </c>
      <c r="B18" s="4"/>
      <c r="C18" s="4"/>
      <c r="D18" s="4"/>
    </row>
    <row r="19" spans="1:8" ht="28.5" customHeight="1" x14ac:dyDescent="0.2">
      <c r="A19" s="27" t="s">
        <v>10</v>
      </c>
      <c r="B19" s="28"/>
      <c r="C19" s="28"/>
      <c r="D19" s="28"/>
      <c r="E19" s="29"/>
      <c r="F19" s="29"/>
      <c r="G19" s="29"/>
      <c r="H19" s="29"/>
    </row>
    <row r="20" spans="1:8" ht="15" customHeight="1" x14ac:dyDescent="0.2">
      <c r="A20" s="2"/>
      <c r="B20" s="2"/>
      <c r="C20" s="2"/>
      <c r="D20" s="2"/>
    </row>
    <row r="21" spans="1:8" ht="15" customHeight="1" x14ac:dyDescent="0.2">
      <c r="A21" s="2"/>
      <c r="B21" s="2"/>
      <c r="C21" s="2"/>
      <c r="D21" s="2"/>
    </row>
    <row r="22" spans="1:8" ht="15" customHeight="1" x14ac:dyDescent="0.2">
      <c r="A22" s="2"/>
      <c r="B22" s="2"/>
      <c r="C22" s="2"/>
      <c r="D22" s="2"/>
    </row>
    <row r="23" spans="1:8" ht="15" customHeight="1" x14ac:dyDescent="0.2">
      <c r="A23" s="2" t="s">
        <v>12</v>
      </c>
      <c r="B23" s="2"/>
      <c r="C23" s="3" t="s">
        <v>13</v>
      </c>
      <c r="D23" s="2"/>
    </row>
    <row r="24" spans="1:8" ht="15" customHeight="1" x14ac:dyDescent="0.2">
      <c r="A24" s="2"/>
      <c r="B24" s="2"/>
      <c r="C24" s="2"/>
      <c r="D24" s="2"/>
    </row>
    <row r="25" spans="1:8" ht="15" customHeight="1" x14ac:dyDescent="0.2">
      <c r="A25" s="4" t="s">
        <v>60</v>
      </c>
      <c r="B25" s="2"/>
      <c r="C25" s="2"/>
      <c r="D25" s="2"/>
    </row>
    <row r="26" spans="1:8" ht="15" customHeight="1" x14ac:dyDescent="0.2">
      <c r="A26" s="2" t="s">
        <v>61</v>
      </c>
      <c r="B26" s="2"/>
      <c r="C26" s="2"/>
      <c r="D26" s="2"/>
    </row>
    <row r="27" spans="1:8" ht="15" customHeight="1" x14ac:dyDescent="0.2">
      <c r="A27" s="24" t="s">
        <v>62</v>
      </c>
      <c r="B27" s="2"/>
      <c r="C27" s="2"/>
      <c r="D27" s="2"/>
    </row>
    <row r="28" spans="1:8" ht="15" customHeight="1" x14ac:dyDescent="0.2">
      <c r="A28" s="2"/>
      <c r="B28" s="2"/>
      <c r="C28" s="2"/>
      <c r="D28" s="2"/>
    </row>
    <row r="29" spans="1:8" ht="15" customHeight="1" x14ac:dyDescent="0.2">
      <c r="A29" s="4" t="s">
        <v>5</v>
      </c>
      <c r="B29" s="4"/>
      <c r="C29" s="4"/>
      <c r="D29" s="4"/>
    </row>
    <row r="30" spans="1:8" ht="36.75" customHeight="1" x14ac:dyDescent="0.2">
      <c r="A30" s="27" t="s">
        <v>6</v>
      </c>
      <c r="B30" s="27"/>
      <c r="C30" s="27"/>
      <c r="D30" s="27"/>
      <c r="E30" s="27"/>
      <c r="F30" s="27"/>
      <c r="G30" s="27"/>
      <c r="H30" s="27"/>
    </row>
    <row r="31" spans="1:8" ht="8.25" customHeight="1" x14ac:dyDescent="0.2">
      <c r="A31" s="2"/>
      <c r="B31" s="2"/>
      <c r="C31" s="2"/>
      <c r="D31" s="2"/>
    </row>
    <row r="32" spans="1:8" ht="15" customHeight="1" x14ac:dyDescent="0.2">
      <c r="A32" s="2" t="s">
        <v>7</v>
      </c>
      <c r="B32" s="2"/>
      <c r="C32" s="2"/>
      <c r="D32" s="2"/>
    </row>
    <row r="33" spans="1:8" ht="7.5" customHeight="1" x14ac:dyDescent="0.2">
      <c r="A33" s="2"/>
      <c r="B33" s="2"/>
      <c r="C33" s="2"/>
      <c r="D33" s="2"/>
    </row>
    <row r="34" spans="1:8" ht="42" customHeight="1" x14ac:dyDescent="0.2">
      <c r="A34" s="27" t="s">
        <v>8</v>
      </c>
      <c r="B34" s="27"/>
      <c r="C34" s="27"/>
      <c r="D34" s="27"/>
      <c r="E34" s="27"/>
      <c r="F34" s="27"/>
      <c r="G34" s="27"/>
      <c r="H34" s="27"/>
    </row>
  </sheetData>
  <mergeCells count="4">
    <mergeCell ref="A34:H34"/>
    <mergeCell ref="A19:H19"/>
    <mergeCell ref="A30:H30"/>
    <mergeCell ref="A1:S1"/>
  </mergeCells>
  <hyperlinks>
    <hyperlink ref="A10" r:id="rId1"/>
    <hyperlink ref="C23" r:id="rId2"/>
  </hyperlinks>
  <pageMargins left="0.7" right="0.7" top="0.75" bottom="0.75" header="0.3" footer="0.3"/>
  <pageSetup paperSize="9" scale="92"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6"/>
  <sheetViews>
    <sheetView showGridLines="0" zoomScaleNormal="100" workbookViewId="0">
      <pane ySplit="5" topLeftCell="A6" activePane="bottomLeft" state="frozen"/>
      <selection pane="bottomLeft"/>
    </sheetView>
  </sheetViews>
  <sheetFormatPr defaultColWidth="10.85546875" defaultRowHeight="12.75" x14ac:dyDescent="0.2"/>
  <cols>
    <col min="1" max="1" width="4.7109375" customWidth="1"/>
    <col min="2" max="2" width="33.7109375" customWidth="1"/>
    <col min="3" max="3" width="120.7109375" customWidth="1"/>
  </cols>
  <sheetData>
    <row r="1" spans="2:3" ht="15" customHeight="1" x14ac:dyDescent="0.2"/>
    <row r="2" spans="2:3" ht="15" customHeight="1" x14ac:dyDescent="0.2"/>
    <row r="3" spans="2:3" ht="15" customHeight="1" x14ac:dyDescent="0.25">
      <c r="B3" s="6" t="s">
        <v>15</v>
      </c>
    </row>
    <row r="4" spans="2:3" ht="15" customHeight="1" x14ac:dyDescent="0.2"/>
    <row r="5" spans="2:3" ht="15" customHeight="1" x14ac:dyDescent="0.25">
      <c r="B5" s="7" t="s">
        <v>16</v>
      </c>
      <c r="C5" s="7" t="s">
        <v>17</v>
      </c>
    </row>
    <row r="6" spans="2:3" ht="15" customHeight="1" x14ac:dyDescent="0.2">
      <c r="B6" s="5" t="str">
        <f>HYPERLINK("#'TABLE A'!A1", "TABLE A")</f>
        <v>TABLE A</v>
      </c>
      <c r="C6" t="s">
        <v>18</v>
      </c>
    </row>
    <row r="7" spans="2:3" ht="15" customHeight="1" x14ac:dyDescent="0.2">
      <c r="B7" s="5" t="str">
        <f>HYPERLINK("#'TABLE B'!A1", "TABLE B")</f>
        <v>TABLE B</v>
      </c>
      <c r="C7" t="s">
        <v>19</v>
      </c>
    </row>
    <row r="8" spans="2:3" ht="15" customHeight="1" x14ac:dyDescent="0.2">
      <c r="B8" s="5" t="str">
        <f>HYPERLINK("#'TABLE C'!A1", "TABLE C")</f>
        <v>TABLE C</v>
      </c>
      <c r="C8" t="s">
        <v>20</v>
      </c>
    </row>
    <row r="9" spans="2:3" ht="15" customHeight="1" x14ac:dyDescent="0.2">
      <c r="B9" s="5" t="str">
        <f>HYPERLINK("#'TABLE D'!A1", "TABLE D")</f>
        <v>TABLE D</v>
      </c>
      <c r="C9" t="s">
        <v>21</v>
      </c>
    </row>
    <row r="10" spans="2:3" ht="15" customHeight="1" x14ac:dyDescent="0.2">
      <c r="B10" s="5" t="str">
        <f>HYPERLINK("#'TABLE E'!A1", "TABLE E")</f>
        <v>TABLE E</v>
      </c>
      <c r="C10" t="s">
        <v>22</v>
      </c>
    </row>
    <row r="11" spans="2:3" ht="15" customHeight="1" x14ac:dyDescent="0.2">
      <c r="B11" s="5" t="str">
        <f>HYPERLINK("#'TABLE F'!A1", "TABLE F")</f>
        <v>TABLE F</v>
      </c>
      <c r="C11" t="s">
        <v>23</v>
      </c>
    </row>
    <row r="12" spans="2:3" ht="15" customHeight="1" x14ac:dyDescent="0.2"/>
    <row r="13" spans="2:3" ht="15" customHeight="1" x14ac:dyDescent="0.2"/>
    <row r="14" spans="2:3" ht="15" customHeight="1" x14ac:dyDescent="0.2"/>
    <row r="15" spans="2:3" ht="15" customHeight="1" x14ac:dyDescent="0.2"/>
    <row r="16" spans="2:3"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tabSelected="1" zoomScaleNormal="100" workbookViewId="0">
      <selection activeCell="V19" sqref="V19"/>
    </sheetView>
  </sheetViews>
  <sheetFormatPr defaultColWidth="10.85546875" defaultRowHeight="12.75" x14ac:dyDescent="0.2"/>
  <cols>
    <col min="1" max="1" width="21.4257812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 min="20" max="20" width="7.85546875" customWidth="1"/>
    <col min="21" max="21" width="8" customWidth="1"/>
    <col min="22" max="22" width="13.28515625" customWidth="1"/>
  </cols>
  <sheetData>
    <row r="1" spans="1:22" x14ac:dyDescent="0.2">
      <c r="A1" s="8" t="str">
        <f>HYPERLINK("#'INDEX'!B6", "Link to index")</f>
        <v>Link to index</v>
      </c>
    </row>
    <row r="2" spans="1:22" ht="15.75" customHeight="1" x14ac:dyDescent="0.2">
      <c r="A2" s="30" t="s">
        <v>24</v>
      </c>
      <c r="B2" s="29"/>
      <c r="C2" s="29"/>
      <c r="D2" s="29"/>
      <c r="E2" s="29"/>
      <c r="F2" s="29"/>
      <c r="G2" s="29"/>
      <c r="H2" s="29"/>
      <c r="I2" s="29"/>
      <c r="J2" s="29"/>
      <c r="K2" s="29"/>
      <c r="L2" s="29"/>
      <c r="M2" s="29"/>
      <c r="N2" s="29"/>
      <c r="O2" s="29"/>
      <c r="P2" s="29"/>
      <c r="Q2" s="29"/>
      <c r="R2" s="29"/>
      <c r="S2" s="29"/>
    </row>
    <row r="3" spans="1:22" ht="15.75" customHeight="1" x14ac:dyDescent="0.2">
      <c r="A3" s="30" t="s">
        <v>18</v>
      </c>
      <c r="B3" s="29"/>
      <c r="C3" s="29"/>
      <c r="D3" s="29"/>
      <c r="E3" s="29"/>
      <c r="F3" s="29"/>
      <c r="G3" s="29"/>
      <c r="H3" s="29"/>
      <c r="I3" s="29"/>
      <c r="J3" s="29"/>
      <c r="K3" s="29"/>
      <c r="L3" s="29"/>
      <c r="M3" s="29"/>
      <c r="N3" s="29"/>
      <c r="O3" s="29"/>
      <c r="P3" s="29"/>
      <c r="Q3" s="29"/>
      <c r="R3" s="29"/>
      <c r="S3" s="29"/>
    </row>
    <row r="4" spans="1:22" ht="15.75" customHeight="1" x14ac:dyDescent="0.2">
      <c r="A4" s="30" t="s">
        <v>25</v>
      </c>
      <c r="B4" s="29"/>
      <c r="C4" s="29"/>
      <c r="D4" s="29"/>
      <c r="E4" s="29"/>
      <c r="F4" s="29"/>
      <c r="G4" s="29"/>
      <c r="H4" s="29"/>
      <c r="I4" s="29"/>
      <c r="J4" s="29"/>
      <c r="K4" s="29"/>
      <c r="L4" s="29"/>
      <c r="M4" s="29"/>
      <c r="N4" s="29"/>
      <c r="O4" s="29"/>
      <c r="P4" s="29"/>
      <c r="Q4" s="29"/>
      <c r="R4" s="29"/>
      <c r="S4" s="29"/>
    </row>
    <row r="5" spans="1:22" ht="15.75" customHeight="1" x14ac:dyDescent="0.2"/>
    <row r="6" spans="1:22" ht="55.5" customHeight="1" x14ac:dyDescent="0.2">
      <c r="A6" s="14" t="s">
        <v>26</v>
      </c>
      <c r="B6" s="32" t="s">
        <v>27</v>
      </c>
      <c r="C6" s="32" t="s">
        <v>26</v>
      </c>
      <c r="D6" s="32" t="s">
        <v>28</v>
      </c>
      <c r="E6" s="32" t="s">
        <v>26</v>
      </c>
      <c r="F6" s="32" t="s">
        <v>29</v>
      </c>
      <c r="G6" s="32" t="s">
        <v>26</v>
      </c>
      <c r="H6" s="32" t="s">
        <v>30</v>
      </c>
      <c r="I6" s="32" t="s">
        <v>26</v>
      </c>
      <c r="J6" s="32" t="s">
        <v>31</v>
      </c>
      <c r="K6" s="32" t="s">
        <v>26</v>
      </c>
      <c r="L6" s="32" t="s">
        <v>32</v>
      </c>
      <c r="M6" s="32" t="s">
        <v>26</v>
      </c>
      <c r="N6" s="32" t="s">
        <v>33</v>
      </c>
      <c r="O6" s="32" t="s">
        <v>26</v>
      </c>
      <c r="P6" s="32" t="s">
        <v>34</v>
      </c>
      <c r="Q6" s="32" t="s">
        <v>26</v>
      </c>
      <c r="R6" s="32" t="s">
        <v>35</v>
      </c>
      <c r="S6" s="32" t="s">
        <v>26</v>
      </c>
      <c r="T6" s="25" t="s">
        <v>63</v>
      </c>
      <c r="U6" s="25" t="s">
        <v>64</v>
      </c>
      <c r="V6" s="25" t="s">
        <v>65</v>
      </c>
    </row>
    <row r="7" spans="1:22" x14ac:dyDescent="0.2">
      <c r="A7" s="15" t="s">
        <v>36</v>
      </c>
      <c r="B7" s="31" t="s">
        <v>37</v>
      </c>
      <c r="C7" s="31"/>
      <c r="D7" s="31"/>
      <c r="E7" s="31"/>
      <c r="F7" s="31"/>
      <c r="G7" s="31"/>
      <c r="H7" s="31"/>
      <c r="I7" s="31"/>
      <c r="J7" s="31"/>
      <c r="K7" s="31"/>
      <c r="L7" s="31"/>
      <c r="M7" s="31"/>
      <c r="N7" s="31"/>
      <c r="O7" s="31"/>
      <c r="P7" s="31"/>
      <c r="Q7" s="31"/>
      <c r="R7" s="31"/>
      <c r="S7" s="31"/>
    </row>
    <row r="8" spans="1:22" x14ac:dyDescent="0.2">
      <c r="B8" s="9"/>
      <c r="C8" s="10"/>
      <c r="D8" s="9"/>
      <c r="E8" s="10"/>
      <c r="F8" s="9"/>
      <c r="G8" s="10"/>
      <c r="H8" s="9"/>
      <c r="I8" s="10"/>
      <c r="J8" s="9"/>
      <c r="K8" s="10"/>
      <c r="L8" s="9"/>
      <c r="M8" s="10"/>
      <c r="N8" s="9"/>
      <c r="O8" s="10"/>
      <c r="P8" s="9"/>
      <c r="Q8" s="10"/>
      <c r="R8" s="9"/>
      <c r="S8" s="10"/>
    </row>
    <row r="9" spans="1:22" x14ac:dyDescent="0.2">
      <c r="A9" t="s">
        <v>38</v>
      </c>
      <c r="B9" s="9">
        <v>176.35900000000001</v>
      </c>
      <c r="C9" s="10" t="s">
        <v>26</v>
      </c>
      <c r="D9" s="9">
        <v>0</v>
      </c>
      <c r="E9" s="10" t="s">
        <v>26</v>
      </c>
      <c r="F9" s="9">
        <v>1316.7260000000001</v>
      </c>
      <c r="G9" s="10" t="s">
        <v>26</v>
      </c>
      <c r="H9" s="9">
        <v>7722.6123076900003</v>
      </c>
      <c r="I9" s="10" t="s">
        <v>26</v>
      </c>
      <c r="J9" s="9">
        <v>0</v>
      </c>
      <c r="K9" s="10" t="s">
        <v>26</v>
      </c>
      <c r="L9" s="9">
        <v>0</v>
      </c>
      <c r="M9" s="10" t="s">
        <v>26</v>
      </c>
      <c r="N9" s="9">
        <v>6657.4534203599997</v>
      </c>
      <c r="O9" s="10" t="s">
        <v>26</v>
      </c>
      <c r="P9" s="9">
        <v>3203.06</v>
      </c>
      <c r="Q9" s="10" t="s">
        <v>26</v>
      </c>
      <c r="R9" s="9">
        <v>19076.210728049999</v>
      </c>
      <c r="S9" s="10" t="s">
        <v>26</v>
      </c>
      <c r="T9" s="33">
        <f>D10/V9</f>
        <v>0.7660001115858257</v>
      </c>
      <c r="U9" s="33">
        <f>N10/V9</f>
        <v>0.23399988841417432</v>
      </c>
      <c r="V9" s="26">
        <f>D10+N10</f>
        <v>148471.30604791999</v>
      </c>
    </row>
    <row r="10" spans="1:22" x14ac:dyDescent="0.2">
      <c r="A10" t="s">
        <v>39</v>
      </c>
      <c r="B10" s="9">
        <v>2265.4169999999999</v>
      </c>
      <c r="C10" s="10" t="s">
        <v>26</v>
      </c>
      <c r="D10" s="9">
        <v>113729.037</v>
      </c>
      <c r="E10" s="10" t="s">
        <v>26</v>
      </c>
      <c r="F10" s="9">
        <v>1703.499</v>
      </c>
      <c r="G10" s="10" t="s">
        <v>26</v>
      </c>
      <c r="H10" s="9">
        <v>39083.6141126</v>
      </c>
      <c r="I10" s="10" t="s">
        <v>26</v>
      </c>
      <c r="J10" s="9">
        <v>10875.319</v>
      </c>
      <c r="K10" s="10" t="s">
        <v>26</v>
      </c>
      <c r="L10" s="9">
        <v>0</v>
      </c>
      <c r="M10" s="10" t="s">
        <v>26</v>
      </c>
      <c r="N10" s="9">
        <v>34742.269047920003</v>
      </c>
      <c r="O10" s="10" t="s">
        <v>26</v>
      </c>
      <c r="P10" s="9">
        <v>0</v>
      </c>
      <c r="Q10" s="10" t="s">
        <v>26</v>
      </c>
      <c r="R10" s="9">
        <v>202399.15516051999</v>
      </c>
      <c r="S10" s="10" t="s">
        <v>26</v>
      </c>
    </row>
    <row r="11" spans="1:22" x14ac:dyDescent="0.2">
      <c r="A11" t="s">
        <v>40</v>
      </c>
      <c r="B11" s="9">
        <v>0</v>
      </c>
      <c r="C11" s="10" t="s">
        <v>26</v>
      </c>
      <c r="D11" s="9">
        <v>0</v>
      </c>
      <c r="E11" s="10" t="s">
        <v>26</v>
      </c>
      <c r="F11" s="9">
        <v>0</v>
      </c>
      <c r="G11" s="10" t="s">
        <v>26</v>
      </c>
      <c r="H11" s="9">
        <v>0</v>
      </c>
      <c r="I11" s="10" t="s">
        <v>26</v>
      </c>
      <c r="J11" s="9">
        <v>0</v>
      </c>
      <c r="K11" s="10" t="s">
        <v>26</v>
      </c>
      <c r="L11" s="9">
        <v>0</v>
      </c>
      <c r="M11" s="10" t="s">
        <v>26</v>
      </c>
      <c r="N11" s="9">
        <v>0</v>
      </c>
      <c r="O11" s="10" t="s">
        <v>26</v>
      </c>
      <c r="P11" s="9">
        <v>0</v>
      </c>
      <c r="Q11" s="10" t="s">
        <v>26</v>
      </c>
      <c r="R11" s="9">
        <v>0</v>
      </c>
      <c r="S11" s="10" t="s">
        <v>26</v>
      </c>
    </row>
    <row r="12" spans="1:22" x14ac:dyDescent="0.2">
      <c r="A12" t="s">
        <v>41</v>
      </c>
      <c r="B12" s="9">
        <v>104.93300000000001</v>
      </c>
      <c r="C12" s="10" t="s">
        <v>26</v>
      </c>
      <c r="D12" s="9">
        <v>678.00300000000004</v>
      </c>
      <c r="E12" s="10" t="s">
        <v>26</v>
      </c>
      <c r="F12" s="9">
        <v>51.545999999999999</v>
      </c>
      <c r="G12" s="10" t="s">
        <v>26</v>
      </c>
      <c r="H12" s="9">
        <v>564.67649530999995</v>
      </c>
      <c r="I12" s="10" t="s">
        <v>26</v>
      </c>
      <c r="J12" s="9">
        <v>151.114</v>
      </c>
      <c r="K12" s="10" t="s">
        <v>26</v>
      </c>
      <c r="L12" s="9">
        <v>0</v>
      </c>
      <c r="M12" s="10" t="s">
        <v>26</v>
      </c>
      <c r="N12" s="9">
        <v>226.72776920000001</v>
      </c>
      <c r="O12" s="10" t="s">
        <v>26</v>
      </c>
      <c r="P12" s="9">
        <v>0</v>
      </c>
      <c r="Q12" s="10" t="s">
        <v>26</v>
      </c>
      <c r="R12" s="9">
        <v>1777.0002645100001</v>
      </c>
      <c r="S12" s="10" t="s">
        <v>26</v>
      </c>
    </row>
    <row r="13" spans="1:22" x14ac:dyDescent="0.2">
      <c r="A13" t="s">
        <v>42</v>
      </c>
      <c r="B13" s="9">
        <v>71.425340000000006</v>
      </c>
      <c r="C13" s="10" t="s">
        <v>26</v>
      </c>
      <c r="D13" s="9">
        <v>2445.92</v>
      </c>
      <c r="E13" s="10" t="s">
        <v>26</v>
      </c>
      <c r="F13" s="9">
        <v>76.08</v>
      </c>
      <c r="G13" s="10" t="s">
        <v>26</v>
      </c>
      <c r="H13" s="9">
        <v>1784.53552199</v>
      </c>
      <c r="I13" s="10" t="s">
        <v>26</v>
      </c>
      <c r="J13" s="9">
        <v>593.35500000000002</v>
      </c>
      <c r="K13" s="10" t="s">
        <v>26</v>
      </c>
      <c r="L13" s="9">
        <v>177.37747300000001</v>
      </c>
      <c r="M13" s="10" t="s">
        <v>26</v>
      </c>
      <c r="N13" s="9">
        <v>2125.52948767</v>
      </c>
      <c r="O13" s="10" t="s">
        <v>26</v>
      </c>
      <c r="P13" s="9">
        <v>1386.51</v>
      </c>
      <c r="Q13" s="10" t="s">
        <v>26</v>
      </c>
      <c r="R13" s="9">
        <v>8660.7328226600002</v>
      </c>
      <c r="S13" s="10" t="s">
        <v>26</v>
      </c>
    </row>
    <row r="14" spans="1:22" x14ac:dyDescent="0.2">
      <c r="A14" t="s">
        <v>43</v>
      </c>
      <c r="B14" s="9">
        <v>0</v>
      </c>
      <c r="C14" s="10" t="s">
        <v>26</v>
      </c>
      <c r="D14" s="9">
        <v>0</v>
      </c>
      <c r="E14" s="10" t="s">
        <v>26</v>
      </c>
      <c r="F14" s="9">
        <v>0</v>
      </c>
      <c r="G14" s="10" t="s">
        <v>26</v>
      </c>
      <c r="H14" s="9">
        <v>0</v>
      </c>
      <c r="I14" s="10" t="s">
        <v>26</v>
      </c>
      <c r="J14" s="9">
        <v>0</v>
      </c>
      <c r="K14" s="10" t="s">
        <v>26</v>
      </c>
      <c r="L14" s="9">
        <v>0</v>
      </c>
      <c r="M14" s="10" t="s">
        <v>26</v>
      </c>
      <c r="N14" s="9">
        <v>0</v>
      </c>
      <c r="O14" s="10" t="s">
        <v>26</v>
      </c>
      <c r="P14" s="9">
        <v>119.338539</v>
      </c>
      <c r="Q14" s="10" t="s">
        <v>26</v>
      </c>
      <c r="R14" s="9">
        <v>119.338539</v>
      </c>
      <c r="S14" s="10" t="s">
        <v>26</v>
      </c>
    </row>
    <row r="15" spans="1:22" x14ac:dyDescent="0.2">
      <c r="B15" s="9"/>
      <c r="C15" s="10"/>
      <c r="D15" s="9"/>
      <c r="E15" s="10"/>
      <c r="F15" s="9"/>
      <c r="G15" s="10"/>
      <c r="H15" s="9"/>
      <c r="I15" s="10"/>
      <c r="J15" s="9"/>
      <c r="K15" s="10"/>
      <c r="L15" s="9"/>
      <c r="M15" s="10"/>
      <c r="N15" s="9"/>
      <c r="O15" s="10"/>
      <c r="P15" s="9"/>
      <c r="Q15" s="10"/>
      <c r="R15" s="9"/>
      <c r="S15" s="10"/>
    </row>
    <row r="16" spans="1:22" x14ac:dyDescent="0.2">
      <c r="A16" s="13" t="s">
        <v>44</v>
      </c>
      <c r="B16" s="11">
        <v>2618.1343400000001</v>
      </c>
      <c r="C16" s="12" t="s">
        <v>26</v>
      </c>
      <c r="D16" s="11">
        <v>116852.96</v>
      </c>
      <c r="E16" s="12" t="s">
        <v>26</v>
      </c>
      <c r="F16" s="11">
        <v>3147.8510000000001</v>
      </c>
      <c r="G16" s="12" t="s">
        <v>26</v>
      </c>
      <c r="H16" s="11">
        <v>49155.438437589997</v>
      </c>
      <c r="I16" s="12" t="s">
        <v>26</v>
      </c>
      <c r="J16" s="11">
        <v>11619.788</v>
      </c>
      <c r="K16" s="12" t="s">
        <v>26</v>
      </c>
      <c r="L16" s="11">
        <v>177.37747300000001</v>
      </c>
      <c r="M16" s="12" t="s">
        <v>26</v>
      </c>
      <c r="N16" s="11">
        <v>43751.979725149999</v>
      </c>
      <c r="O16" s="12" t="s">
        <v>26</v>
      </c>
      <c r="P16" s="11">
        <v>4708.908539</v>
      </c>
      <c r="Q16" s="12" t="s">
        <v>26</v>
      </c>
      <c r="R16" s="11">
        <v>232032.43751474001</v>
      </c>
      <c r="S16" s="12" t="s">
        <v>26</v>
      </c>
    </row>
    <row r="17" spans="1:19" x14ac:dyDescent="0.2">
      <c r="B17" s="9"/>
      <c r="C17" s="10"/>
      <c r="D17" s="9"/>
      <c r="E17" s="10"/>
      <c r="F17" s="9"/>
      <c r="G17" s="10"/>
      <c r="H17" s="9"/>
      <c r="I17" s="10"/>
      <c r="J17" s="9"/>
      <c r="K17" s="10"/>
      <c r="L17" s="9"/>
      <c r="M17" s="10"/>
      <c r="N17" s="9"/>
      <c r="O17" s="10"/>
      <c r="P17" s="9"/>
      <c r="Q17" s="10"/>
      <c r="R17" s="9"/>
      <c r="S17" s="10"/>
    </row>
    <row r="18" spans="1:19" x14ac:dyDescent="0.2">
      <c r="A18" s="13" t="s">
        <v>45</v>
      </c>
      <c r="B18" s="11">
        <v>711.99599999999998</v>
      </c>
      <c r="C18" s="12" t="s">
        <v>26</v>
      </c>
      <c r="D18" s="11">
        <v>6174.6019999999999</v>
      </c>
      <c r="E18" s="12" t="s">
        <v>26</v>
      </c>
      <c r="F18" s="11">
        <v>601.06555000000003</v>
      </c>
      <c r="G18" s="12" t="s">
        <v>26</v>
      </c>
      <c r="H18" s="11">
        <v>9153.4402370000007</v>
      </c>
      <c r="I18" s="12" t="s">
        <v>26</v>
      </c>
      <c r="J18" s="11">
        <v>549.74699999999996</v>
      </c>
      <c r="K18" s="12" t="s">
        <v>26</v>
      </c>
      <c r="L18" s="11">
        <v>205.05600000000001</v>
      </c>
      <c r="M18" s="12" t="s">
        <v>26</v>
      </c>
      <c r="N18" s="11">
        <v>0</v>
      </c>
      <c r="O18" s="12" t="s">
        <v>26</v>
      </c>
      <c r="P18" s="11">
        <v>4915.212931</v>
      </c>
      <c r="Q18" s="12" t="s">
        <v>26</v>
      </c>
      <c r="R18" s="11">
        <v>22311.119718000002</v>
      </c>
      <c r="S18" s="12" t="s">
        <v>26</v>
      </c>
    </row>
    <row r="19" spans="1:19" x14ac:dyDescent="0.2">
      <c r="B19" s="9"/>
      <c r="C19" s="10"/>
      <c r="D19" s="9"/>
      <c r="E19" s="10"/>
      <c r="F19" s="9"/>
      <c r="G19" s="10"/>
      <c r="H19" s="9"/>
      <c r="I19" s="10"/>
      <c r="J19" s="9"/>
      <c r="K19" s="10"/>
      <c r="L19" s="9"/>
      <c r="M19" s="10"/>
      <c r="N19" s="9"/>
      <c r="O19" s="10"/>
      <c r="P19" s="9"/>
      <c r="Q19" s="10"/>
      <c r="R19" s="9"/>
      <c r="S19" s="10"/>
    </row>
    <row r="20" spans="1:19" x14ac:dyDescent="0.2">
      <c r="A20" s="13" t="s">
        <v>46</v>
      </c>
      <c r="B20" s="11">
        <v>3330.1303400000002</v>
      </c>
      <c r="C20" s="12" t="s">
        <v>26</v>
      </c>
      <c r="D20" s="11">
        <v>123027.56200000001</v>
      </c>
      <c r="E20" s="12" t="s">
        <v>26</v>
      </c>
      <c r="F20" s="11">
        <v>3748.9165499999999</v>
      </c>
      <c r="G20" s="12" t="s">
        <v>26</v>
      </c>
      <c r="H20" s="11">
        <v>58308.87867459</v>
      </c>
      <c r="I20" s="12" t="s">
        <v>26</v>
      </c>
      <c r="J20" s="11">
        <v>12169.535</v>
      </c>
      <c r="K20" s="12" t="s">
        <v>26</v>
      </c>
      <c r="L20" s="11">
        <v>382.43347299999999</v>
      </c>
      <c r="M20" s="12" t="s">
        <v>26</v>
      </c>
      <c r="N20" s="11">
        <v>43751.979725149999</v>
      </c>
      <c r="O20" s="12" t="s">
        <v>26</v>
      </c>
      <c r="P20" s="11">
        <v>9624.12147</v>
      </c>
      <c r="Q20" s="12" t="s">
        <v>26</v>
      </c>
      <c r="R20" s="11">
        <v>254343.55723273999</v>
      </c>
      <c r="S20" s="12" t="s">
        <v>26</v>
      </c>
    </row>
    <row r="22" spans="1:19" x14ac:dyDescent="0.2">
      <c r="A22" s="16" t="s">
        <v>47</v>
      </c>
      <c r="B22" s="16" t="s">
        <v>48</v>
      </c>
    </row>
    <row r="23" spans="1:19" x14ac:dyDescent="0.2">
      <c r="B23" s="16" t="s">
        <v>49</v>
      </c>
    </row>
    <row r="29" spans="1:19" x14ac:dyDescent="0.2">
      <c r="A29" s="17" t="str">
        <f>HYPERLINK("#'TABLE B'!A2",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HYPERLINK("#'INDEX'!B7", "Link to index")</f>
        <v>Link to index</v>
      </c>
    </row>
    <row r="2" spans="1:19" ht="15.75" customHeight="1" x14ac:dyDescent="0.2">
      <c r="A2" s="30" t="s">
        <v>50</v>
      </c>
      <c r="B2" s="29"/>
      <c r="C2" s="29"/>
      <c r="D2" s="29"/>
      <c r="E2" s="29"/>
      <c r="F2" s="29"/>
      <c r="G2" s="29"/>
      <c r="H2" s="29"/>
      <c r="I2" s="29"/>
      <c r="J2" s="29"/>
      <c r="K2" s="29"/>
      <c r="L2" s="29"/>
      <c r="M2" s="29"/>
      <c r="N2" s="29"/>
      <c r="O2" s="29"/>
      <c r="P2" s="29"/>
      <c r="Q2" s="29"/>
      <c r="R2" s="29"/>
      <c r="S2" s="29"/>
    </row>
    <row r="3" spans="1:19" ht="15.75" customHeight="1" x14ac:dyDescent="0.2">
      <c r="A3" s="30" t="s">
        <v>19</v>
      </c>
      <c r="B3" s="29"/>
      <c r="C3" s="29"/>
      <c r="D3" s="29"/>
      <c r="E3" s="29"/>
      <c r="F3" s="29"/>
      <c r="G3" s="29"/>
      <c r="H3" s="29"/>
      <c r="I3" s="29"/>
      <c r="J3" s="29"/>
      <c r="K3" s="29"/>
      <c r="L3" s="29"/>
      <c r="M3" s="29"/>
      <c r="N3" s="29"/>
      <c r="O3" s="29"/>
      <c r="P3" s="29"/>
      <c r="Q3" s="29"/>
      <c r="R3" s="29"/>
      <c r="S3" s="29"/>
    </row>
    <row r="4" spans="1:19" ht="15.75" customHeight="1" x14ac:dyDescent="0.2">
      <c r="A4" s="30" t="s">
        <v>25</v>
      </c>
      <c r="B4" s="29"/>
      <c r="C4" s="29"/>
      <c r="D4" s="29"/>
      <c r="E4" s="29"/>
      <c r="F4" s="29"/>
      <c r="G4" s="29"/>
      <c r="H4" s="29"/>
      <c r="I4" s="29"/>
      <c r="J4" s="29"/>
      <c r="K4" s="29"/>
      <c r="L4" s="29"/>
      <c r="M4" s="29"/>
      <c r="N4" s="29"/>
      <c r="O4" s="29"/>
      <c r="P4" s="29"/>
      <c r="Q4" s="29"/>
      <c r="R4" s="29"/>
      <c r="S4" s="29"/>
    </row>
    <row r="5" spans="1:19" ht="15.75" customHeight="1" x14ac:dyDescent="0.2"/>
    <row r="6" spans="1:19" ht="55.5" customHeight="1" x14ac:dyDescent="0.2">
      <c r="A6" s="14" t="s">
        <v>26</v>
      </c>
      <c r="B6" s="32" t="s">
        <v>27</v>
      </c>
      <c r="C6" s="32" t="s">
        <v>26</v>
      </c>
      <c r="D6" s="32" t="s">
        <v>28</v>
      </c>
      <c r="E6" s="32" t="s">
        <v>26</v>
      </c>
      <c r="F6" s="32" t="s">
        <v>29</v>
      </c>
      <c r="G6" s="32" t="s">
        <v>26</v>
      </c>
      <c r="H6" s="32" t="s">
        <v>30</v>
      </c>
      <c r="I6" s="32" t="s">
        <v>26</v>
      </c>
      <c r="J6" s="32" t="s">
        <v>31</v>
      </c>
      <c r="K6" s="32" t="s">
        <v>26</v>
      </c>
      <c r="L6" s="32" t="s">
        <v>32</v>
      </c>
      <c r="M6" s="32" t="s">
        <v>26</v>
      </c>
      <c r="N6" s="32" t="s">
        <v>33</v>
      </c>
      <c r="O6" s="32" t="s">
        <v>26</v>
      </c>
      <c r="P6" s="32" t="s">
        <v>34</v>
      </c>
      <c r="Q6" s="32" t="s">
        <v>26</v>
      </c>
      <c r="R6" s="32" t="s">
        <v>35</v>
      </c>
      <c r="S6" s="32" t="s">
        <v>26</v>
      </c>
    </row>
    <row r="7" spans="1:19" x14ac:dyDescent="0.2">
      <c r="A7" s="15" t="s">
        <v>36</v>
      </c>
      <c r="B7" s="31" t="s">
        <v>51</v>
      </c>
      <c r="C7" s="31"/>
      <c r="D7" s="31"/>
      <c r="E7" s="31"/>
      <c r="F7" s="31"/>
      <c r="G7" s="31"/>
      <c r="H7" s="31"/>
      <c r="I7" s="31"/>
      <c r="J7" s="31"/>
      <c r="K7" s="31"/>
      <c r="L7" s="31"/>
      <c r="M7" s="31"/>
      <c r="N7" s="31"/>
      <c r="O7" s="31"/>
      <c r="P7" s="31"/>
      <c r="Q7" s="31"/>
      <c r="R7" s="31"/>
      <c r="S7" s="31"/>
    </row>
    <row r="8" spans="1:19" x14ac:dyDescent="0.2">
      <c r="B8" s="18"/>
      <c r="C8" s="10"/>
      <c r="D8" s="18"/>
      <c r="E8" s="10"/>
      <c r="F8" s="18"/>
      <c r="G8" s="10"/>
      <c r="H8" s="18"/>
      <c r="I8" s="10"/>
      <c r="J8" s="18"/>
      <c r="K8" s="10"/>
      <c r="L8" s="18"/>
      <c r="M8" s="10"/>
      <c r="N8" s="18"/>
      <c r="O8" s="10"/>
      <c r="P8" s="18"/>
      <c r="Q8" s="10"/>
      <c r="R8" s="18"/>
      <c r="S8" s="10"/>
    </row>
    <row r="9" spans="1:19" x14ac:dyDescent="0.2">
      <c r="A9" t="s">
        <v>38</v>
      </c>
      <c r="B9" s="18">
        <v>474.75143111340799</v>
      </c>
      <c r="C9" s="10" t="s">
        <v>26</v>
      </c>
      <c r="D9" s="18">
        <v>0</v>
      </c>
      <c r="E9" s="10" t="s">
        <v>26</v>
      </c>
      <c r="F9" s="18">
        <v>6829.19062178275</v>
      </c>
      <c r="G9" s="10" t="s">
        <v>26</v>
      </c>
      <c r="H9" s="18">
        <v>1794.75136290821</v>
      </c>
      <c r="I9" s="10" t="s">
        <v>26</v>
      </c>
      <c r="J9" s="18">
        <v>0</v>
      </c>
      <c r="K9" s="10" t="s">
        <v>26</v>
      </c>
      <c r="L9" s="18">
        <v>0</v>
      </c>
      <c r="M9" s="10" t="s">
        <v>26</v>
      </c>
      <c r="N9" s="18">
        <v>1222.5934313282</v>
      </c>
      <c r="O9" s="10" t="s">
        <v>26</v>
      </c>
      <c r="P9" s="18">
        <v>1407.75003961008</v>
      </c>
      <c r="Q9" s="10" t="s">
        <v>26</v>
      </c>
      <c r="R9" s="18">
        <v>901.68134004409501</v>
      </c>
      <c r="S9" s="10" t="s">
        <v>26</v>
      </c>
    </row>
    <row r="10" spans="1:19" x14ac:dyDescent="0.2">
      <c r="A10" t="s">
        <v>39</v>
      </c>
      <c r="B10" s="18">
        <v>6098.4126855938403</v>
      </c>
      <c r="C10" s="10" t="s">
        <v>26</v>
      </c>
      <c r="D10" s="18">
        <v>17188.080955594702</v>
      </c>
      <c r="E10" s="10" t="s">
        <v>26</v>
      </c>
      <c r="F10" s="18">
        <v>8835.1862080769297</v>
      </c>
      <c r="G10" s="10" t="s">
        <v>26</v>
      </c>
      <c r="H10" s="18">
        <v>9083.11422368284</v>
      </c>
      <c r="I10" s="10" t="s">
        <v>26</v>
      </c>
      <c r="J10" s="18">
        <v>7312.0605118292196</v>
      </c>
      <c r="K10" s="10" t="s">
        <v>26</v>
      </c>
      <c r="L10" s="18">
        <v>0</v>
      </c>
      <c r="M10" s="10" t="s">
        <v>26</v>
      </c>
      <c r="N10" s="18">
        <v>6380.1677977233303</v>
      </c>
      <c r="O10" s="10" t="s">
        <v>26</v>
      </c>
      <c r="P10" s="18">
        <v>0</v>
      </c>
      <c r="Q10" s="10" t="s">
        <v>26</v>
      </c>
      <c r="R10" s="18">
        <v>9566.8654561767798</v>
      </c>
      <c r="S10" s="10" t="s">
        <v>26</v>
      </c>
    </row>
    <row r="11" spans="1:19" x14ac:dyDescent="0.2">
      <c r="A11" t="s">
        <v>40</v>
      </c>
      <c r="B11" s="18">
        <v>0</v>
      </c>
      <c r="C11" s="10" t="s">
        <v>26</v>
      </c>
      <c r="D11" s="18">
        <v>0</v>
      </c>
      <c r="E11" s="10" t="s">
        <v>26</v>
      </c>
      <c r="F11" s="18">
        <v>0</v>
      </c>
      <c r="G11" s="10" t="s">
        <v>26</v>
      </c>
      <c r="H11" s="18">
        <v>0</v>
      </c>
      <c r="I11" s="10" t="s">
        <v>26</v>
      </c>
      <c r="J11" s="18">
        <v>0</v>
      </c>
      <c r="K11" s="10" t="s">
        <v>26</v>
      </c>
      <c r="L11" s="18">
        <v>0</v>
      </c>
      <c r="M11" s="10" t="s">
        <v>26</v>
      </c>
      <c r="N11" s="18">
        <v>0</v>
      </c>
      <c r="O11" s="10" t="s">
        <v>26</v>
      </c>
      <c r="P11" s="18">
        <v>0</v>
      </c>
      <c r="Q11" s="10" t="s">
        <v>26</v>
      </c>
      <c r="R11" s="18">
        <v>0</v>
      </c>
      <c r="S11" s="10" t="s">
        <v>26</v>
      </c>
    </row>
    <row r="12" spans="1:19" x14ac:dyDescent="0.2">
      <c r="A12" t="s">
        <v>41</v>
      </c>
      <c r="B12" s="18">
        <v>282.47547287648098</v>
      </c>
      <c r="C12" s="10" t="s">
        <v>26</v>
      </c>
      <c r="D12" s="18">
        <v>102.467854820014</v>
      </c>
      <c r="E12" s="10" t="s">
        <v>26</v>
      </c>
      <c r="F12" s="18">
        <v>267.34298539742798</v>
      </c>
      <c r="G12" s="10" t="s">
        <v>26</v>
      </c>
      <c r="H12" s="18">
        <v>131.232006629502</v>
      </c>
      <c r="I12" s="10" t="s">
        <v>26</v>
      </c>
      <c r="J12" s="18">
        <v>101.60205067865699</v>
      </c>
      <c r="K12" s="10" t="s">
        <v>26</v>
      </c>
      <c r="L12" s="18">
        <v>0</v>
      </c>
      <c r="M12" s="10" t="s">
        <v>26</v>
      </c>
      <c r="N12" s="18">
        <v>41.636923883821296</v>
      </c>
      <c r="O12" s="10" t="s">
        <v>26</v>
      </c>
      <c r="P12" s="18">
        <v>0</v>
      </c>
      <c r="Q12" s="10" t="s">
        <v>26</v>
      </c>
      <c r="R12" s="18">
        <v>83.994038575284506</v>
      </c>
      <c r="S12" s="10" t="s">
        <v>26</v>
      </c>
    </row>
    <row r="13" spans="1:19" x14ac:dyDescent="0.2">
      <c r="A13" t="s">
        <v>42</v>
      </c>
      <c r="B13" s="18">
        <v>192.27418154311201</v>
      </c>
      <c r="C13" s="10" t="s">
        <v>26</v>
      </c>
      <c r="D13" s="18">
        <v>369.656440253759</v>
      </c>
      <c r="E13" s="10" t="s">
        <v>26</v>
      </c>
      <c r="F13" s="18">
        <v>394.58841285524198</v>
      </c>
      <c r="G13" s="10" t="s">
        <v>26</v>
      </c>
      <c r="H13" s="18">
        <v>414.72981326026002</v>
      </c>
      <c r="I13" s="10" t="s">
        <v>26</v>
      </c>
      <c r="J13" s="18">
        <v>398.94440475690197</v>
      </c>
      <c r="K13" s="10" t="s">
        <v>26</v>
      </c>
      <c r="L13" s="18">
        <v>385.30249870210002</v>
      </c>
      <c r="M13" s="10" t="s">
        <v>26</v>
      </c>
      <c r="N13" s="18">
        <v>390.33820075592899</v>
      </c>
      <c r="O13" s="10" t="s">
        <v>26</v>
      </c>
      <c r="P13" s="18">
        <v>609.37338277140498</v>
      </c>
      <c r="Q13" s="10" t="s">
        <v>26</v>
      </c>
      <c r="R13" s="18">
        <v>409.36962212401698</v>
      </c>
      <c r="S13" s="10" t="s">
        <v>26</v>
      </c>
    </row>
    <row r="14" spans="1:19" x14ac:dyDescent="0.2">
      <c r="A14" t="s">
        <v>43</v>
      </c>
      <c r="B14" s="18">
        <v>0</v>
      </c>
      <c r="C14" s="10" t="s">
        <v>26</v>
      </c>
      <c r="D14" s="18">
        <v>0</v>
      </c>
      <c r="E14" s="10" t="s">
        <v>26</v>
      </c>
      <c r="F14" s="18">
        <v>0</v>
      </c>
      <c r="G14" s="10" t="s">
        <v>26</v>
      </c>
      <c r="H14" s="18">
        <v>0</v>
      </c>
      <c r="I14" s="10" t="s">
        <v>26</v>
      </c>
      <c r="J14" s="18">
        <v>0</v>
      </c>
      <c r="K14" s="10" t="s">
        <v>26</v>
      </c>
      <c r="L14" s="18">
        <v>0</v>
      </c>
      <c r="M14" s="10" t="s">
        <v>26</v>
      </c>
      <c r="N14" s="18">
        <v>0</v>
      </c>
      <c r="O14" s="10" t="s">
        <v>26</v>
      </c>
      <c r="P14" s="18">
        <v>52.449480498104798</v>
      </c>
      <c r="Q14" s="10" t="s">
        <v>26</v>
      </c>
      <c r="R14" s="18">
        <v>5.6408128059835096</v>
      </c>
      <c r="S14" s="10" t="s">
        <v>26</v>
      </c>
    </row>
    <row r="15" spans="1:19" x14ac:dyDescent="0.2">
      <c r="B15" s="18"/>
      <c r="C15" s="10"/>
      <c r="D15" s="18"/>
      <c r="E15" s="10"/>
      <c r="F15" s="18"/>
      <c r="G15" s="10"/>
      <c r="H15" s="18"/>
      <c r="I15" s="10"/>
      <c r="J15" s="18"/>
      <c r="K15" s="10"/>
      <c r="L15" s="18"/>
      <c r="M15" s="10"/>
      <c r="N15" s="18"/>
      <c r="O15" s="10"/>
      <c r="P15" s="18"/>
      <c r="Q15" s="10"/>
      <c r="R15" s="18"/>
      <c r="S15" s="10"/>
    </row>
    <row r="16" spans="1:19" x14ac:dyDescent="0.2">
      <c r="A16" s="13" t="s">
        <v>44</v>
      </c>
      <c r="B16" s="19">
        <v>7047.9137711268404</v>
      </c>
      <c r="C16" s="12" t="s">
        <v>26</v>
      </c>
      <c r="D16" s="19">
        <v>17660.205250668401</v>
      </c>
      <c r="E16" s="12" t="s">
        <v>26</v>
      </c>
      <c r="F16" s="19">
        <v>16326.308228112401</v>
      </c>
      <c r="G16" s="12" t="s">
        <v>26</v>
      </c>
      <c r="H16" s="19">
        <v>11423.827406480799</v>
      </c>
      <c r="I16" s="12" t="s">
        <v>26</v>
      </c>
      <c r="J16" s="19">
        <v>7812.60696726478</v>
      </c>
      <c r="K16" s="12" t="s">
        <v>26</v>
      </c>
      <c r="L16" s="19">
        <v>385.30249870210002</v>
      </c>
      <c r="M16" s="12" t="s">
        <v>26</v>
      </c>
      <c r="N16" s="19">
        <v>8034.7363536912699</v>
      </c>
      <c r="O16" s="12" t="s">
        <v>26</v>
      </c>
      <c r="P16" s="19">
        <v>2069.5729028795899</v>
      </c>
      <c r="Q16" s="12" t="s">
        <v>26</v>
      </c>
      <c r="R16" s="19">
        <v>10967.5512697262</v>
      </c>
      <c r="S16" s="12" t="s">
        <v>26</v>
      </c>
    </row>
    <row r="17" spans="1:19" x14ac:dyDescent="0.2">
      <c r="B17" s="18"/>
      <c r="C17" s="10"/>
      <c r="D17" s="18"/>
      <c r="E17" s="10"/>
      <c r="F17" s="18"/>
      <c r="G17" s="10"/>
      <c r="H17" s="18"/>
      <c r="I17" s="10"/>
      <c r="J17" s="18"/>
      <c r="K17" s="10"/>
      <c r="L17" s="18"/>
      <c r="M17" s="10"/>
      <c r="N17" s="18"/>
      <c r="O17" s="10"/>
      <c r="P17" s="18"/>
      <c r="Q17" s="10"/>
      <c r="R17" s="18"/>
      <c r="S17" s="10"/>
    </row>
    <row r="18" spans="1:19" x14ac:dyDescent="0.2">
      <c r="A18" s="13" t="s">
        <v>45</v>
      </c>
      <c r="B18" s="19">
        <v>1916.66498419146</v>
      </c>
      <c r="C18" s="12" t="s">
        <v>26</v>
      </c>
      <c r="D18" s="19">
        <v>933.17908815649901</v>
      </c>
      <c r="E18" s="12" t="s">
        <v>26</v>
      </c>
      <c r="F18" s="19">
        <v>3117.4224684077699</v>
      </c>
      <c r="G18" s="12" t="s">
        <v>26</v>
      </c>
      <c r="H18" s="19">
        <v>2127.27878677734</v>
      </c>
      <c r="I18" s="12" t="s">
        <v>26</v>
      </c>
      <c r="J18" s="19">
        <v>369.62440643778598</v>
      </c>
      <c r="K18" s="12" t="s">
        <v>26</v>
      </c>
      <c r="L18" s="19">
        <v>445.42628687611199</v>
      </c>
      <c r="M18" s="12" t="s">
        <v>26</v>
      </c>
      <c r="N18" s="19">
        <v>0</v>
      </c>
      <c r="O18" s="12" t="s">
        <v>26</v>
      </c>
      <c r="P18" s="19">
        <v>2160.2440161305899</v>
      </c>
      <c r="Q18" s="12" t="s">
        <v>26</v>
      </c>
      <c r="R18" s="19">
        <v>1054.5868155896001</v>
      </c>
      <c r="S18" s="12" t="s">
        <v>26</v>
      </c>
    </row>
    <row r="19" spans="1:19" x14ac:dyDescent="0.2">
      <c r="B19" s="18"/>
      <c r="C19" s="10"/>
      <c r="D19" s="18"/>
      <c r="E19" s="10"/>
      <c r="F19" s="18"/>
      <c r="G19" s="10"/>
      <c r="H19" s="18"/>
      <c r="I19" s="10"/>
      <c r="J19" s="18"/>
      <c r="K19" s="10"/>
      <c r="L19" s="18"/>
      <c r="M19" s="10"/>
      <c r="N19" s="18"/>
      <c r="O19" s="10"/>
      <c r="P19" s="18"/>
      <c r="Q19" s="10"/>
      <c r="R19" s="18"/>
      <c r="S19" s="10"/>
    </row>
    <row r="20" spans="1:19" x14ac:dyDescent="0.2">
      <c r="A20" s="13" t="s">
        <v>46</v>
      </c>
      <c r="B20" s="19">
        <v>8964.5787553183109</v>
      </c>
      <c r="C20" s="12" t="s">
        <v>26</v>
      </c>
      <c r="D20" s="19">
        <v>18593.384338824901</v>
      </c>
      <c r="E20" s="12" t="s">
        <v>26</v>
      </c>
      <c r="F20" s="19">
        <v>19443.730696520099</v>
      </c>
      <c r="G20" s="12" t="s">
        <v>26</v>
      </c>
      <c r="H20" s="19">
        <v>13551.1061932582</v>
      </c>
      <c r="I20" s="12" t="s">
        <v>26</v>
      </c>
      <c r="J20" s="19">
        <v>8182.2313737025697</v>
      </c>
      <c r="K20" s="12" t="s">
        <v>26</v>
      </c>
      <c r="L20" s="19">
        <v>830.72878557821195</v>
      </c>
      <c r="M20" s="12" t="s">
        <v>26</v>
      </c>
      <c r="N20" s="19">
        <v>8034.7363536912699</v>
      </c>
      <c r="O20" s="12" t="s">
        <v>26</v>
      </c>
      <c r="P20" s="19">
        <v>4229.8169190101798</v>
      </c>
      <c r="Q20" s="12" t="s">
        <v>26</v>
      </c>
      <c r="R20" s="19">
        <v>12022.138085315801</v>
      </c>
      <c r="S20" s="12" t="s">
        <v>26</v>
      </c>
    </row>
    <row r="22" spans="1:19" x14ac:dyDescent="0.2">
      <c r="A22" s="16" t="s">
        <v>47</v>
      </c>
      <c r="B22" s="16" t="s">
        <v>48</v>
      </c>
    </row>
    <row r="23" spans="1:19" x14ac:dyDescent="0.2">
      <c r="B23" s="16" t="s">
        <v>49</v>
      </c>
    </row>
    <row r="28" spans="1:19" x14ac:dyDescent="0.2">
      <c r="A28" s="17" t="str">
        <f>HYPERLINK("#'TABLE A'!A2", "&lt;&lt;&lt; Previous table")</f>
        <v>&lt;&lt;&lt; Previous table</v>
      </c>
    </row>
    <row r="29" spans="1:19" x14ac:dyDescent="0.2">
      <c r="A29" s="17" t="str">
        <f>HYPERLINK("#'TABLE C'!A2",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HYPERLINK("#'INDEX'!B8", "Link to index")</f>
        <v>Link to index</v>
      </c>
    </row>
    <row r="2" spans="1:19" ht="15.75" customHeight="1" x14ac:dyDescent="0.2">
      <c r="A2" s="30" t="s">
        <v>52</v>
      </c>
      <c r="B2" s="29"/>
      <c r="C2" s="29"/>
      <c r="D2" s="29"/>
      <c r="E2" s="29"/>
      <c r="F2" s="29"/>
      <c r="G2" s="29"/>
      <c r="H2" s="29"/>
      <c r="I2" s="29"/>
      <c r="J2" s="29"/>
      <c r="K2" s="29"/>
      <c r="L2" s="29"/>
      <c r="M2" s="29"/>
      <c r="N2" s="29"/>
      <c r="O2" s="29"/>
      <c r="P2" s="29"/>
      <c r="Q2" s="29"/>
      <c r="R2" s="29"/>
      <c r="S2" s="29"/>
    </row>
    <row r="3" spans="1:19" ht="15.75" customHeight="1" x14ac:dyDescent="0.2">
      <c r="A3" s="30" t="s">
        <v>20</v>
      </c>
      <c r="B3" s="29"/>
      <c r="C3" s="29"/>
      <c r="D3" s="29"/>
      <c r="E3" s="29"/>
      <c r="F3" s="29"/>
      <c r="G3" s="29"/>
      <c r="H3" s="29"/>
      <c r="I3" s="29"/>
      <c r="J3" s="29"/>
      <c r="K3" s="29"/>
      <c r="L3" s="29"/>
      <c r="M3" s="29"/>
      <c r="N3" s="29"/>
      <c r="O3" s="29"/>
      <c r="P3" s="29"/>
      <c r="Q3" s="29"/>
      <c r="R3" s="29"/>
      <c r="S3" s="29"/>
    </row>
    <row r="4" spans="1:19" ht="15.75" customHeight="1" x14ac:dyDescent="0.2">
      <c r="A4" s="30" t="s">
        <v>53</v>
      </c>
      <c r="B4" s="29"/>
      <c r="C4" s="29"/>
      <c r="D4" s="29"/>
      <c r="E4" s="29"/>
      <c r="F4" s="29"/>
      <c r="G4" s="29"/>
      <c r="H4" s="29"/>
      <c r="I4" s="29"/>
      <c r="J4" s="29"/>
      <c r="K4" s="29"/>
      <c r="L4" s="29"/>
      <c r="M4" s="29"/>
      <c r="N4" s="29"/>
      <c r="O4" s="29"/>
      <c r="P4" s="29"/>
      <c r="Q4" s="29"/>
      <c r="R4" s="29"/>
      <c r="S4" s="29"/>
    </row>
    <row r="5" spans="1:19" ht="15.75" customHeight="1" x14ac:dyDescent="0.2"/>
    <row r="6" spans="1:19" ht="55.5" customHeight="1" x14ac:dyDescent="0.2">
      <c r="A6" s="14" t="s">
        <v>26</v>
      </c>
      <c r="B6" s="32" t="s">
        <v>27</v>
      </c>
      <c r="C6" s="32" t="s">
        <v>26</v>
      </c>
      <c r="D6" s="32" t="s">
        <v>28</v>
      </c>
      <c r="E6" s="32" t="s">
        <v>26</v>
      </c>
      <c r="F6" s="32" t="s">
        <v>29</v>
      </c>
      <c r="G6" s="32" t="s">
        <v>26</v>
      </c>
      <c r="H6" s="32" t="s">
        <v>30</v>
      </c>
      <c r="I6" s="32" t="s">
        <v>26</v>
      </c>
      <c r="J6" s="32" t="s">
        <v>31</v>
      </c>
      <c r="K6" s="32" t="s">
        <v>26</v>
      </c>
      <c r="L6" s="32" t="s">
        <v>32</v>
      </c>
      <c r="M6" s="32" t="s">
        <v>26</v>
      </c>
      <c r="N6" s="32" t="s">
        <v>33</v>
      </c>
      <c r="O6" s="32" t="s">
        <v>26</v>
      </c>
      <c r="P6" s="32" t="s">
        <v>34</v>
      </c>
      <c r="Q6" s="32" t="s">
        <v>26</v>
      </c>
      <c r="R6" s="32" t="s">
        <v>35</v>
      </c>
      <c r="S6" s="32" t="s">
        <v>26</v>
      </c>
    </row>
    <row r="7" spans="1:19" x14ac:dyDescent="0.2">
      <c r="A7" s="15" t="s">
        <v>36</v>
      </c>
      <c r="B7" s="31" t="s">
        <v>54</v>
      </c>
      <c r="C7" s="31"/>
      <c r="D7" s="31"/>
      <c r="E7" s="31"/>
      <c r="F7" s="31"/>
      <c r="G7" s="31"/>
      <c r="H7" s="31"/>
      <c r="I7" s="31"/>
      <c r="J7" s="31"/>
      <c r="K7" s="31"/>
      <c r="L7" s="31"/>
      <c r="M7" s="31"/>
      <c r="N7" s="31"/>
      <c r="O7" s="31"/>
      <c r="P7" s="31"/>
      <c r="Q7" s="31"/>
      <c r="R7" s="31"/>
      <c r="S7" s="31"/>
    </row>
    <row r="8" spans="1:19" x14ac:dyDescent="0.2">
      <c r="B8" s="20"/>
      <c r="C8" s="10"/>
      <c r="D8" s="20"/>
      <c r="E8" s="10"/>
      <c r="F8" s="20"/>
      <c r="G8" s="10"/>
      <c r="H8" s="20"/>
      <c r="I8" s="10"/>
      <c r="J8" s="20"/>
      <c r="K8" s="10"/>
      <c r="L8" s="20"/>
      <c r="M8" s="10"/>
      <c r="N8" s="20"/>
      <c r="O8" s="10"/>
      <c r="P8" s="20"/>
      <c r="Q8" s="10"/>
      <c r="R8" s="20"/>
      <c r="S8" s="10"/>
    </row>
    <row r="9" spans="1:19" x14ac:dyDescent="0.2">
      <c r="A9" t="s">
        <v>38</v>
      </c>
      <c r="B9" s="20">
        <v>1.19929534225823</v>
      </c>
      <c r="C9" s="10" t="s">
        <v>26</v>
      </c>
      <c r="D9" s="20">
        <v>0</v>
      </c>
      <c r="E9" s="10" t="s">
        <v>26</v>
      </c>
      <c r="F9" s="20">
        <v>2.2217874757298999</v>
      </c>
      <c r="G9" s="10" t="s">
        <v>26</v>
      </c>
      <c r="H9" s="20">
        <v>-6.6498228345156702</v>
      </c>
      <c r="I9" s="10" t="s">
        <v>26</v>
      </c>
      <c r="J9" s="20">
        <v>0</v>
      </c>
      <c r="K9" s="10" t="s">
        <v>26</v>
      </c>
      <c r="L9" s="20">
        <v>0</v>
      </c>
      <c r="M9" s="10" t="s">
        <v>26</v>
      </c>
      <c r="N9" s="20">
        <v>-9.7616130635447007</v>
      </c>
      <c r="O9" s="10" t="s">
        <v>26</v>
      </c>
      <c r="P9" s="20">
        <v>9.1075692596970406</v>
      </c>
      <c r="Q9" s="10" t="s">
        <v>26</v>
      </c>
      <c r="R9" s="20">
        <v>-4.8493513413655203</v>
      </c>
      <c r="S9" s="10" t="s">
        <v>26</v>
      </c>
    </row>
    <row r="10" spans="1:19" x14ac:dyDescent="0.2">
      <c r="A10" t="s">
        <v>39</v>
      </c>
      <c r="B10" s="20">
        <v>0.72199710294160901</v>
      </c>
      <c r="C10" s="10" t="s">
        <v>26</v>
      </c>
      <c r="D10" s="20">
        <v>7.7490845632075303</v>
      </c>
      <c r="E10" s="10" t="s">
        <v>26</v>
      </c>
      <c r="F10" s="20">
        <v>1.1074042001589499</v>
      </c>
      <c r="G10" s="10" t="s">
        <v>26</v>
      </c>
      <c r="H10" s="20">
        <v>6.44331000345516</v>
      </c>
      <c r="I10" s="10" t="s">
        <v>26</v>
      </c>
      <c r="J10" s="20">
        <v>4.0361493729697902</v>
      </c>
      <c r="K10" s="10" t="s">
        <v>26</v>
      </c>
      <c r="L10" s="20">
        <v>0</v>
      </c>
      <c r="M10" s="10" t="s">
        <v>26</v>
      </c>
      <c r="N10" s="20">
        <v>0.60439811936876497</v>
      </c>
      <c r="O10" s="10" t="s">
        <v>26</v>
      </c>
      <c r="P10" s="20">
        <v>0</v>
      </c>
      <c r="Q10" s="10" t="s">
        <v>26</v>
      </c>
      <c r="R10" s="20">
        <v>5.8635923874644504</v>
      </c>
      <c r="S10" s="10" t="s">
        <v>26</v>
      </c>
    </row>
    <row r="11" spans="1:19" x14ac:dyDescent="0.2">
      <c r="A11" t="s">
        <v>40</v>
      </c>
      <c r="B11" s="20">
        <v>0</v>
      </c>
      <c r="C11" s="10" t="s">
        <v>26</v>
      </c>
      <c r="D11" s="20">
        <v>0</v>
      </c>
      <c r="E11" s="10" t="s">
        <v>26</v>
      </c>
      <c r="F11" s="20">
        <v>-100</v>
      </c>
      <c r="G11" s="10" t="s">
        <v>26</v>
      </c>
      <c r="H11" s="20">
        <v>0</v>
      </c>
      <c r="I11" s="10" t="s">
        <v>26</v>
      </c>
      <c r="J11" s="20">
        <v>0</v>
      </c>
      <c r="K11" s="10" t="s">
        <v>26</v>
      </c>
      <c r="L11" s="20">
        <v>0</v>
      </c>
      <c r="M11" s="10" t="s">
        <v>26</v>
      </c>
      <c r="N11" s="20">
        <v>0</v>
      </c>
      <c r="O11" s="10" t="s">
        <v>26</v>
      </c>
      <c r="P11" s="20">
        <v>0</v>
      </c>
      <c r="Q11" s="10" t="s">
        <v>26</v>
      </c>
      <c r="R11" s="20">
        <v>-100</v>
      </c>
      <c r="S11" s="10" t="s">
        <v>26</v>
      </c>
    </row>
    <row r="12" spans="1:19" x14ac:dyDescent="0.2">
      <c r="A12" t="s">
        <v>41</v>
      </c>
      <c r="B12" s="20">
        <v>-41.599741761697203</v>
      </c>
      <c r="C12" s="10" t="s">
        <v>26</v>
      </c>
      <c r="D12" s="20">
        <v>3.37554736957662</v>
      </c>
      <c r="E12" s="10" t="s">
        <v>26</v>
      </c>
      <c r="F12" s="20">
        <v>5.0244498777506097</v>
      </c>
      <c r="G12" s="10" t="s">
        <v>26</v>
      </c>
      <c r="H12" s="20">
        <v>6.9620533979777797</v>
      </c>
      <c r="I12" s="10" t="s">
        <v>26</v>
      </c>
      <c r="J12" s="20">
        <v>4.4383932767533798</v>
      </c>
      <c r="K12" s="10" t="s">
        <v>26</v>
      </c>
      <c r="L12" s="20">
        <v>0</v>
      </c>
      <c r="M12" s="10" t="s">
        <v>26</v>
      </c>
      <c r="N12" s="20">
        <v>8.7604876556831108</v>
      </c>
      <c r="O12" s="10" t="s">
        <v>26</v>
      </c>
      <c r="P12" s="20">
        <v>0</v>
      </c>
      <c r="Q12" s="10" t="s">
        <v>26</v>
      </c>
      <c r="R12" s="20">
        <v>0.639847223732673</v>
      </c>
      <c r="S12" s="10" t="s">
        <v>26</v>
      </c>
    </row>
    <row r="13" spans="1:19" x14ac:dyDescent="0.2">
      <c r="A13" t="s">
        <v>42</v>
      </c>
      <c r="B13" s="20">
        <v>6.8671925041156996</v>
      </c>
      <c r="C13" s="10" t="s">
        <v>26</v>
      </c>
      <c r="D13" s="20">
        <v>12.875000922965601</v>
      </c>
      <c r="E13" s="10" t="s">
        <v>26</v>
      </c>
      <c r="F13" s="20">
        <v>-7.3686261140602998</v>
      </c>
      <c r="G13" s="10" t="s">
        <v>26</v>
      </c>
      <c r="H13" s="20">
        <v>10.6259549394576</v>
      </c>
      <c r="I13" s="10" t="s">
        <v>26</v>
      </c>
      <c r="J13" s="20">
        <v>12.496251640508399</v>
      </c>
      <c r="K13" s="10" t="s">
        <v>26</v>
      </c>
      <c r="L13" s="20">
        <v>16.368944985873</v>
      </c>
      <c r="M13" s="10" t="s">
        <v>26</v>
      </c>
      <c r="N13" s="20">
        <v>10.329028352514699</v>
      </c>
      <c r="O13" s="10" t="s">
        <v>26</v>
      </c>
      <c r="P13" s="20">
        <v>13.372363999116899</v>
      </c>
      <c r="Q13" s="10" t="s">
        <v>26</v>
      </c>
      <c r="R13" s="20">
        <v>11.6304107822139</v>
      </c>
      <c r="S13" s="10" t="s">
        <v>26</v>
      </c>
    </row>
    <row r="14" spans="1:19" x14ac:dyDescent="0.2">
      <c r="A14" t="s">
        <v>43</v>
      </c>
      <c r="B14" s="20">
        <v>0</v>
      </c>
      <c r="C14" s="10" t="s">
        <v>26</v>
      </c>
      <c r="D14" s="20">
        <v>0</v>
      </c>
      <c r="E14" s="10" t="s">
        <v>26</v>
      </c>
      <c r="F14" s="20">
        <v>0</v>
      </c>
      <c r="G14" s="10" t="s">
        <v>26</v>
      </c>
      <c r="H14" s="20">
        <v>0</v>
      </c>
      <c r="I14" s="10" t="s">
        <v>26</v>
      </c>
      <c r="J14" s="20">
        <v>0</v>
      </c>
      <c r="K14" s="10" t="s">
        <v>26</v>
      </c>
      <c r="L14" s="20">
        <v>0</v>
      </c>
      <c r="M14" s="10" t="s">
        <v>26</v>
      </c>
      <c r="N14" s="20">
        <v>0</v>
      </c>
      <c r="O14" s="10" t="s">
        <v>26</v>
      </c>
      <c r="P14" s="20">
        <v>-15.882671087342301</v>
      </c>
      <c r="Q14" s="10" t="s">
        <v>26</v>
      </c>
      <c r="R14" s="20">
        <v>-15.882671087342301</v>
      </c>
      <c r="S14" s="10" t="s">
        <v>26</v>
      </c>
    </row>
    <row r="15" spans="1:19" x14ac:dyDescent="0.2">
      <c r="B15" s="20"/>
      <c r="C15" s="10"/>
      <c r="D15" s="20"/>
      <c r="E15" s="10"/>
      <c r="F15" s="20"/>
      <c r="G15" s="10"/>
      <c r="H15" s="20"/>
      <c r="I15" s="10"/>
      <c r="J15" s="20"/>
      <c r="K15" s="10"/>
      <c r="L15" s="20"/>
      <c r="M15" s="10"/>
      <c r="N15" s="20"/>
      <c r="O15" s="10"/>
      <c r="P15" s="20"/>
      <c r="Q15" s="10"/>
      <c r="R15" s="20"/>
      <c r="S15" s="10"/>
    </row>
    <row r="16" spans="1:19" x14ac:dyDescent="0.2">
      <c r="A16" s="13" t="s">
        <v>44</v>
      </c>
      <c r="B16" s="21">
        <v>-1.9411241647028701</v>
      </c>
      <c r="C16" s="12" t="s">
        <v>26</v>
      </c>
      <c r="D16" s="21">
        <v>7.8251096847019799</v>
      </c>
      <c r="E16" s="12" t="s">
        <v>26</v>
      </c>
      <c r="F16" s="21">
        <v>-0.99780568295718797</v>
      </c>
      <c r="G16" s="12" t="s">
        <v>26</v>
      </c>
      <c r="H16" s="21">
        <v>4.2941124823689103</v>
      </c>
      <c r="I16" s="12" t="s">
        <v>26</v>
      </c>
      <c r="J16" s="21">
        <v>4.44246076026963</v>
      </c>
      <c r="K16" s="12" t="s">
        <v>26</v>
      </c>
      <c r="L16" s="21">
        <v>16.368944985873</v>
      </c>
      <c r="M16" s="12" t="s">
        <v>26</v>
      </c>
      <c r="N16" s="21">
        <v>-0.66793615733079104</v>
      </c>
      <c r="O16" s="12" t="s">
        <v>26</v>
      </c>
      <c r="P16" s="21">
        <v>9.4959660087616893</v>
      </c>
      <c r="Q16" s="12" t="s">
        <v>26</v>
      </c>
      <c r="R16" s="21">
        <v>5.0022908172538303</v>
      </c>
      <c r="S16" s="12" t="s">
        <v>26</v>
      </c>
    </row>
    <row r="17" spans="1:19" x14ac:dyDescent="0.2">
      <c r="B17" s="20"/>
      <c r="C17" s="10"/>
      <c r="D17" s="20"/>
      <c r="E17" s="10"/>
      <c r="F17" s="20"/>
      <c r="G17" s="10"/>
      <c r="H17" s="20"/>
      <c r="I17" s="10"/>
      <c r="J17" s="20"/>
      <c r="K17" s="10"/>
      <c r="L17" s="20"/>
      <c r="M17" s="10"/>
      <c r="N17" s="20"/>
      <c r="O17" s="10"/>
      <c r="P17" s="20"/>
      <c r="Q17" s="10"/>
      <c r="R17" s="20"/>
      <c r="S17" s="10"/>
    </row>
    <row r="18" spans="1:19" x14ac:dyDescent="0.2">
      <c r="A18" s="13" t="s">
        <v>45</v>
      </c>
      <c r="B18" s="21">
        <v>-12.4766900268349</v>
      </c>
      <c r="C18" s="12" t="s">
        <v>26</v>
      </c>
      <c r="D18" s="21">
        <v>-1.2190119664682999</v>
      </c>
      <c r="E18" s="12" t="s">
        <v>26</v>
      </c>
      <c r="F18" s="21">
        <v>-21.1410080979825</v>
      </c>
      <c r="G18" s="12" t="s">
        <v>26</v>
      </c>
      <c r="H18" s="21">
        <v>-2.5748837859784701</v>
      </c>
      <c r="I18" s="12" t="s">
        <v>26</v>
      </c>
      <c r="J18" s="21">
        <v>-3.2248013435058702</v>
      </c>
      <c r="K18" s="12" t="s">
        <v>26</v>
      </c>
      <c r="L18" s="21">
        <v>2.8349623626525302</v>
      </c>
      <c r="M18" s="12" t="s">
        <v>26</v>
      </c>
      <c r="N18" s="21">
        <v>0</v>
      </c>
      <c r="O18" s="12" t="s">
        <v>26</v>
      </c>
      <c r="P18" s="21">
        <v>-13.1239113190924</v>
      </c>
      <c r="Q18" s="12" t="s">
        <v>26</v>
      </c>
      <c r="R18" s="21">
        <v>-5.6494701950264199</v>
      </c>
      <c r="S18" s="12" t="s">
        <v>26</v>
      </c>
    </row>
    <row r="19" spans="1:19" x14ac:dyDescent="0.2">
      <c r="B19" s="20"/>
      <c r="C19" s="10"/>
      <c r="D19" s="20"/>
      <c r="E19" s="10"/>
      <c r="F19" s="20"/>
      <c r="G19" s="10"/>
      <c r="H19" s="20"/>
      <c r="I19" s="10"/>
      <c r="J19" s="20"/>
      <c r="K19" s="10"/>
      <c r="L19" s="20"/>
      <c r="M19" s="10"/>
      <c r="N19" s="20"/>
      <c r="O19" s="10"/>
      <c r="P19" s="20"/>
      <c r="Q19" s="10"/>
      <c r="R19" s="20"/>
      <c r="S19" s="10"/>
    </row>
    <row r="20" spans="1:19" x14ac:dyDescent="0.2">
      <c r="A20" s="13" t="s">
        <v>46</v>
      </c>
      <c r="B20" s="21">
        <v>-4.4015004403918301</v>
      </c>
      <c r="C20" s="12" t="s">
        <v>26</v>
      </c>
      <c r="D20" s="21">
        <v>7.3319036146163201</v>
      </c>
      <c r="E20" s="12" t="s">
        <v>26</v>
      </c>
      <c r="F20" s="21">
        <v>-4.8927993756436798</v>
      </c>
      <c r="G20" s="12" t="s">
        <v>26</v>
      </c>
      <c r="H20" s="21">
        <v>3.1524140500303899</v>
      </c>
      <c r="I20" s="12" t="s">
        <v>26</v>
      </c>
      <c r="J20" s="21">
        <v>4.0699913248633797</v>
      </c>
      <c r="K20" s="12" t="s">
        <v>26</v>
      </c>
      <c r="L20" s="21">
        <v>8.69842746583398</v>
      </c>
      <c r="M20" s="12" t="s">
        <v>26</v>
      </c>
      <c r="N20" s="21">
        <v>-0.66793615733079104</v>
      </c>
      <c r="O20" s="12" t="s">
        <v>26</v>
      </c>
      <c r="P20" s="21">
        <v>-3.35538763401463</v>
      </c>
      <c r="Q20" s="12" t="s">
        <v>26</v>
      </c>
      <c r="R20" s="21">
        <v>3.9726240382708</v>
      </c>
      <c r="S20" s="12" t="s">
        <v>26</v>
      </c>
    </row>
    <row r="22" spans="1:19" x14ac:dyDescent="0.2">
      <c r="A22" s="16" t="s">
        <v>47</v>
      </c>
      <c r="B22" s="16" t="s">
        <v>48</v>
      </c>
    </row>
    <row r="23" spans="1:19" x14ac:dyDescent="0.2">
      <c r="B23" s="16" t="s">
        <v>49</v>
      </c>
    </row>
    <row r="28" spans="1:19" x14ac:dyDescent="0.2">
      <c r="A28" s="17" t="str">
        <f>HYPERLINK("#'TABLE B'!A2", "&lt;&lt;&lt; Previous table")</f>
        <v>&lt;&lt;&lt; Previous table</v>
      </c>
    </row>
    <row r="29" spans="1:19" x14ac:dyDescent="0.2">
      <c r="A29" s="17" t="str">
        <f>HYPERLINK("#'TABLE D'!A2",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HYPERLINK("#'INDEX'!B9", "Link to index")</f>
        <v>Link to index</v>
      </c>
    </row>
    <row r="2" spans="1:19" ht="15.75" customHeight="1" x14ac:dyDescent="0.2">
      <c r="A2" s="30" t="s">
        <v>55</v>
      </c>
      <c r="B2" s="29"/>
      <c r="C2" s="29"/>
      <c r="D2" s="29"/>
      <c r="E2" s="29"/>
      <c r="F2" s="29"/>
      <c r="G2" s="29"/>
      <c r="H2" s="29"/>
      <c r="I2" s="29"/>
      <c r="J2" s="29"/>
      <c r="K2" s="29"/>
      <c r="L2" s="29"/>
      <c r="M2" s="29"/>
      <c r="N2" s="29"/>
      <c r="O2" s="29"/>
      <c r="P2" s="29"/>
      <c r="Q2" s="29"/>
      <c r="R2" s="29"/>
      <c r="S2" s="29"/>
    </row>
    <row r="3" spans="1:19" ht="15.75" customHeight="1" x14ac:dyDescent="0.2">
      <c r="A3" s="30" t="s">
        <v>21</v>
      </c>
      <c r="B3" s="29"/>
      <c r="C3" s="29"/>
      <c r="D3" s="29"/>
      <c r="E3" s="29"/>
      <c r="F3" s="29"/>
      <c r="G3" s="29"/>
      <c r="H3" s="29"/>
      <c r="I3" s="29"/>
      <c r="J3" s="29"/>
      <c r="K3" s="29"/>
      <c r="L3" s="29"/>
      <c r="M3" s="29"/>
      <c r="N3" s="29"/>
      <c r="O3" s="29"/>
      <c r="P3" s="29"/>
      <c r="Q3" s="29"/>
      <c r="R3" s="29"/>
      <c r="S3" s="29"/>
    </row>
    <row r="4" spans="1:19" ht="15.75" customHeight="1" x14ac:dyDescent="0.2">
      <c r="A4" s="30" t="s">
        <v>25</v>
      </c>
      <c r="B4" s="29"/>
      <c r="C4" s="29"/>
      <c r="D4" s="29"/>
      <c r="E4" s="29"/>
      <c r="F4" s="29"/>
      <c r="G4" s="29"/>
      <c r="H4" s="29"/>
      <c r="I4" s="29"/>
      <c r="J4" s="29"/>
      <c r="K4" s="29"/>
      <c r="L4" s="29"/>
      <c r="M4" s="29"/>
      <c r="N4" s="29"/>
      <c r="O4" s="29"/>
      <c r="P4" s="29"/>
      <c r="Q4" s="29"/>
      <c r="R4" s="29"/>
      <c r="S4" s="29"/>
    </row>
    <row r="5" spans="1:19" ht="15.75" customHeight="1" x14ac:dyDescent="0.2"/>
    <row r="6" spans="1:19" ht="55.5" customHeight="1" x14ac:dyDescent="0.2">
      <c r="A6" s="14" t="s">
        <v>26</v>
      </c>
      <c r="B6" s="32" t="s">
        <v>27</v>
      </c>
      <c r="C6" s="32" t="s">
        <v>26</v>
      </c>
      <c r="D6" s="32" t="s">
        <v>28</v>
      </c>
      <c r="E6" s="32" t="s">
        <v>26</v>
      </c>
      <c r="F6" s="32" t="s">
        <v>29</v>
      </c>
      <c r="G6" s="32" t="s">
        <v>26</v>
      </c>
      <c r="H6" s="32" t="s">
        <v>30</v>
      </c>
      <c r="I6" s="32" t="s">
        <v>26</v>
      </c>
      <c r="J6" s="32" t="s">
        <v>31</v>
      </c>
      <c r="K6" s="32" t="s">
        <v>26</v>
      </c>
      <c r="L6" s="32" t="s">
        <v>32</v>
      </c>
      <c r="M6" s="32" t="s">
        <v>26</v>
      </c>
      <c r="N6" s="32" t="s">
        <v>33</v>
      </c>
      <c r="O6" s="32" t="s">
        <v>26</v>
      </c>
      <c r="P6" s="32" t="s">
        <v>34</v>
      </c>
      <c r="Q6" s="32" t="s">
        <v>26</v>
      </c>
      <c r="R6" s="32" t="s">
        <v>35</v>
      </c>
      <c r="S6" s="32" t="s">
        <v>26</v>
      </c>
    </row>
    <row r="7" spans="1:19" x14ac:dyDescent="0.2">
      <c r="A7" s="15" t="s">
        <v>36</v>
      </c>
      <c r="B7" s="31" t="s">
        <v>37</v>
      </c>
      <c r="C7" s="31"/>
      <c r="D7" s="31"/>
      <c r="E7" s="31"/>
      <c r="F7" s="31"/>
      <c r="G7" s="31"/>
      <c r="H7" s="31"/>
      <c r="I7" s="31"/>
      <c r="J7" s="31"/>
      <c r="K7" s="31"/>
      <c r="L7" s="31"/>
      <c r="M7" s="31"/>
      <c r="N7" s="31"/>
      <c r="O7" s="31"/>
      <c r="P7" s="31"/>
      <c r="Q7" s="31"/>
      <c r="R7" s="31"/>
      <c r="S7" s="31"/>
    </row>
    <row r="8" spans="1:19" x14ac:dyDescent="0.2">
      <c r="B8" s="9"/>
      <c r="C8" s="10"/>
      <c r="D8" s="9"/>
      <c r="E8" s="10"/>
      <c r="F8" s="9"/>
      <c r="G8" s="10"/>
      <c r="H8" s="9"/>
      <c r="I8" s="10"/>
      <c r="J8" s="9"/>
      <c r="K8" s="10"/>
      <c r="L8" s="9"/>
      <c r="M8" s="10"/>
      <c r="N8" s="9"/>
      <c r="O8" s="10"/>
      <c r="P8" s="9"/>
      <c r="Q8" s="10"/>
      <c r="R8" s="9"/>
      <c r="S8" s="10"/>
    </row>
    <row r="9" spans="1:19" x14ac:dyDescent="0.2">
      <c r="A9" t="s">
        <v>38</v>
      </c>
      <c r="B9" s="9">
        <v>40.259</v>
      </c>
      <c r="C9" s="10" t="s">
        <v>26</v>
      </c>
      <c r="D9" s="9">
        <v>843.29100000000005</v>
      </c>
      <c r="E9" s="10" t="s">
        <v>26</v>
      </c>
      <c r="F9" s="9">
        <v>106.953</v>
      </c>
      <c r="G9" s="10" t="s">
        <v>26</v>
      </c>
      <c r="H9" s="9">
        <v>739.18671909</v>
      </c>
      <c r="I9" s="10" t="s">
        <v>26</v>
      </c>
      <c r="J9" s="9">
        <v>174.59471733999999</v>
      </c>
      <c r="K9" s="10" t="s">
        <v>26</v>
      </c>
      <c r="L9" s="9">
        <v>88.814976999999999</v>
      </c>
      <c r="M9" s="10" t="s">
        <v>26</v>
      </c>
      <c r="N9" s="9">
        <v>950.87292859000001</v>
      </c>
      <c r="O9" s="10" t="s">
        <v>26</v>
      </c>
      <c r="P9" s="9">
        <v>521.18600000000004</v>
      </c>
      <c r="Q9" s="10" t="s">
        <v>26</v>
      </c>
      <c r="R9" s="9">
        <v>3465.15834202</v>
      </c>
      <c r="S9" s="10" t="s">
        <v>26</v>
      </c>
    </row>
    <row r="10" spans="1:19" x14ac:dyDescent="0.2">
      <c r="A10" t="s">
        <v>39</v>
      </c>
      <c r="B10" s="9">
        <v>186.69900000000001</v>
      </c>
      <c r="C10" s="10" t="s">
        <v>26</v>
      </c>
      <c r="D10" s="9">
        <v>8425.2440000000006</v>
      </c>
      <c r="E10" s="10" t="s">
        <v>26</v>
      </c>
      <c r="F10" s="9">
        <v>152.268</v>
      </c>
      <c r="G10" s="10" t="s">
        <v>26</v>
      </c>
      <c r="H10" s="9">
        <v>3430.4009837399999</v>
      </c>
      <c r="I10" s="10" t="s">
        <v>26</v>
      </c>
      <c r="J10" s="9">
        <v>955.78800000000001</v>
      </c>
      <c r="K10" s="10" t="s">
        <v>26</v>
      </c>
      <c r="L10" s="9">
        <v>112.64190499999999</v>
      </c>
      <c r="M10" s="10" t="s">
        <v>26</v>
      </c>
      <c r="N10" s="9">
        <v>3030.0262240400002</v>
      </c>
      <c r="O10" s="10" t="s">
        <v>26</v>
      </c>
      <c r="P10" s="9">
        <v>0</v>
      </c>
      <c r="Q10" s="10" t="s">
        <v>26</v>
      </c>
      <c r="R10" s="9">
        <v>16293.06811278</v>
      </c>
      <c r="S10" s="10" t="s">
        <v>26</v>
      </c>
    </row>
    <row r="11" spans="1:19" x14ac:dyDescent="0.2">
      <c r="A11" t="s">
        <v>40</v>
      </c>
      <c r="B11" s="9">
        <v>0</v>
      </c>
      <c r="C11" s="10" t="s">
        <v>26</v>
      </c>
      <c r="D11" s="9">
        <v>0</v>
      </c>
      <c r="E11" s="10" t="s">
        <v>26</v>
      </c>
      <c r="F11" s="9">
        <v>0</v>
      </c>
      <c r="G11" s="10" t="s">
        <v>26</v>
      </c>
      <c r="H11" s="9">
        <v>0</v>
      </c>
      <c r="I11" s="10" t="s">
        <v>26</v>
      </c>
      <c r="J11" s="9">
        <v>0</v>
      </c>
      <c r="K11" s="10" t="s">
        <v>26</v>
      </c>
      <c r="L11" s="9">
        <v>0</v>
      </c>
      <c r="M11" s="10" t="s">
        <v>26</v>
      </c>
      <c r="N11" s="9">
        <v>0</v>
      </c>
      <c r="O11" s="10" t="s">
        <v>26</v>
      </c>
      <c r="P11" s="9">
        <v>0</v>
      </c>
      <c r="Q11" s="10" t="s">
        <v>26</v>
      </c>
      <c r="R11" s="9">
        <v>0</v>
      </c>
      <c r="S11" s="10" t="s">
        <v>26</v>
      </c>
    </row>
    <row r="12" spans="1:19" x14ac:dyDescent="0.2">
      <c r="A12" t="s">
        <v>41</v>
      </c>
      <c r="B12" s="9">
        <v>34.173999999999999</v>
      </c>
      <c r="C12" s="10" t="s">
        <v>26</v>
      </c>
      <c r="D12" s="9">
        <v>167.91200000000001</v>
      </c>
      <c r="E12" s="10" t="s">
        <v>26</v>
      </c>
      <c r="F12" s="9">
        <v>13.262</v>
      </c>
      <c r="G12" s="10" t="s">
        <v>26</v>
      </c>
      <c r="H12" s="9">
        <v>140.03696289000001</v>
      </c>
      <c r="I12" s="10" t="s">
        <v>26</v>
      </c>
      <c r="J12" s="9">
        <v>27.565999999999999</v>
      </c>
      <c r="K12" s="10" t="s">
        <v>26</v>
      </c>
      <c r="L12" s="9">
        <v>33.762388000000001</v>
      </c>
      <c r="M12" s="10" t="s">
        <v>26</v>
      </c>
      <c r="N12" s="9">
        <v>52.405911949999997</v>
      </c>
      <c r="O12" s="10" t="s">
        <v>26</v>
      </c>
      <c r="P12" s="9">
        <v>0</v>
      </c>
      <c r="Q12" s="10" t="s">
        <v>26</v>
      </c>
      <c r="R12" s="9">
        <v>469.11926283999998</v>
      </c>
      <c r="S12" s="10" t="s">
        <v>26</v>
      </c>
    </row>
    <row r="13" spans="1:19" x14ac:dyDescent="0.2">
      <c r="A13" t="s">
        <v>42</v>
      </c>
      <c r="B13" s="9">
        <v>28.366014</v>
      </c>
      <c r="C13" s="10" t="s">
        <v>26</v>
      </c>
      <c r="D13" s="9">
        <v>967.36</v>
      </c>
      <c r="E13" s="10" t="s">
        <v>26</v>
      </c>
      <c r="F13" s="9">
        <v>30.265999999999998</v>
      </c>
      <c r="G13" s="10" t="s">
        <v>26</v>
      </c>
      <c r="H13" s="9">
        <v>710.70574839999995</v>
      </c>
      <c r="I13" s="10" t="s">
        <v>26</v>
      </c>
      <c r="J13" s="9">
        <v>209.58</v>
      </c>
      <c r="K13" s="10" t="s">
        <v>26</v>
      </c>
      <c r="L13" s="9">
        <v>68.982138000000006</v>
      </c>
      <c r="M13" s="10" t="s">
        <v>26</v>
      </c>
      <c r="N13" s="9">
        <v>843.00663866443904</v>
      </c>
      <c r="O13" s="10" t="s">
        <v>26</v>
      </c>
      <c r="P13" s="9">
        <v>618.61099999999999</v>
      </c>
      <c r="Q13" s="10" t="s">
        <v>26</v>
      </c>
      <c r="R13" s="9">
        <v>3476.87753906444</v>
      </c>
      <c r="S13" s="10" t="s">
        <v>26</v>
      </c>
    </row>
    <row r="14" spans="1:19" x14ac:dyDescent="0.2">
      <c r="A14" t="s">
        <v>43</v>
      </c>
      <c r="B14" s="9">
        <v>0</v>
      </c>
      <c r="C14" s="10" t="s">
        <v>26</v>
      </c>
      <c r="D14" s="9">
        <v>0</v>
      </c>
      <c r="E14" s="10" t="s">
        <v>26</v>
      </c>
      <c r="F14" s="9">
        <v>0</v>
      </c>
      <c r="G14" s="10" t="s">
        <v>26</v>
      </c>
      <c r="H14" s="9">
        <v>0</v>
      </c>
      <c r="I14" s="10" t="s">
        <v>26</v>
      </c>
      <c r="J14" s="9">
        <v>0</v>
      </c>
      <c r="K14" s="10" t="s">
        <v>26</v>
      </c>
      <c r="L14" s="9">
        <v>0</v>
      </c>
      <c r="M14" s="10" t="s">
        <v>26</v>
      </c>
      <c r="N14" s="9">
        <v>0</v>
      </c>
      <c r="O14" s="10" t="s">
        <v>26</v>
      </c>
      <c r="P14" s="9">
        <v>51.315572000000003</v>
      </c>
      <c r="Q14" s="10" t="s">
        <v>26</v>
      </c>
      <c r="R14" s="9">
        <v>51.315572000000003</v>
      </c>
      <c r="S14" s="10" t="s">
        <v>26</v>
      </c>
    </row>
    <row r="15" spans="1:19" x14ac:dyDescent="0.2">
      <c r="B15" s="9"/>
      <c r="C15" s="10"/>
      <c r="D15" s="9"/>
      <c r="E15" s="10"/>
      <c r="F15" s="9"/>
      <c r="G15" s="10"/>
      <c r="H15" s="9"/>
      <c r="I15" s="10"/>
      <c r="J15" s="9"/>
      <c r="K15" s="10"/>
      <c r="L15" s="9"/>
      <c r="M15" s="10"/>
      <c r="N15" s="9"/>
      <c r="O15" s="10"/>
      <c r="P15" s="9"/>
      <c r="Q15" s="10"/>
      <c r="R15" s="9"/>
      <c r="S15" s="10"/>
    </row>
    <row r="16" spans="1:19" x14ac:dyDescent="0.2">
      <c r="A16" s="13" t="s">
        <v>44</v>
      </c>
      <c r="B16" s="11">
        <v>289.49801400000001</v>
      </c>
      <c r="C16" s="12" t="s">
        <v>26</v>
      </c>
      <c r="D16" s="11">
        <v>10403.807000000001</v>
      </c>
      <c r="E16" s="12" t="s">
        <v>26</v>
      </c>
      <c r="F16" s="11">
        <v>302.74900000000002</v>
      </c>
      <c r="G16" s="12" t="s">
        <v>26</v>
      </c>
      <c r="H16" s="11">
        <v>5020.3304141199997</v>
      </c>
      <c r="I16" s="12" t="s">
        <v>26</v>
      </c>
      <c r="J16" s="11">
        <v>1367.52871734</v>
      </c>
      <c r="K16" s="12" t="s">
        <v>26</v>
      </c>
      <c r="L16" s="11">
        <v>304.20140800000001</v>
      </c>
      <c r="M16" s="12" t="s">
        <v>26</v>
      </c>
      <c r="N16" s="11">
        <v>4876.3117032444397</v>
      </c>
      <c r="O16" s="12" t="s">
        <v>26</v>
      </c>
      <c r="P16" s="11">
        <v>1191.112572</v>
      </c>
      <c r="Q16" s="12" t="s">
        <v>26</v>
      </c>
      <c r="R16" s="11">
        <v>23755.538828704401</v>
      </c>
      <c r="S16" s="12" t="s">
        <v>26</v>
      </c>
    </row>
    <row r="17" spans="1:19" x14ac:dyDescent="0.2">
      <c r="B17" s="9"/>
      <c r="C17" s="10"/>
      <c r="D17" s="9"/>
      <c r="E17" s="10"/>
      <c r="F17" s="9"/>
      <c r="G17" s="10"/>
      <c r="H17" s="9"/>
      <c r="I17" s="10"/>
      <c r="J17" s="9"/>
      <c r="K17" s="10"/>
      <c r="L17" s="9"/>
      <c r="M17" s="10"/>
      <c r="N17" s="9"/>
      <c r="O17" s="10"/>
      <c r="P17" s="9"/>
      <c r="Q17" s="10"/>
      <c r="R17" s="9"/>
      <c r="S17" s="10"/>
    </row>
    <row r="18" spans="1:19" x14ac:dyDescent="0.2">
      <c r="A18" s="13" t="s">
        <v>45</v>
      </c>
      <c r="B18" s="11">
        <v>98.879000000000005</v>
      </c>
      <c r="C18" s="12" t="s">
        <v>26</v>
      </c>
      <c r="D18" s="11">
        <v>2876.04</v>
      </c>
      <c r="E18" s="12" t="s">
        <v>26</v>
      </c>
      <c r="F18" s="11">
        <v>58.054693</v>
      </c>
      <c r="G18" s="12" t="s">
        <v>26</v>
      </c>
      <c r="H18" s="11">
        <v>1511.2284110000001</v>
      </c>
      <c r="I18" s="12" t="s">
        <v>26</v>
      </c>
      <c r="J18" s="11">
        <v>417.65917657</v>
      </c>
      <c r="K18" s="12" t="s">
        <v>26</v>
      </c>
      <c r="L18" s="11">
        <v>104.47409</v>
      </c>
      <c r="M18" s="12" t="s">
        <v>26</v>
      </c>
      <c r="N18" s="11">
        <v>2514.1517546700002</v>
      </c>
      <c r="O18" s="12" t="s">
        <v>26</v>
      </c>
      <c r="P18" s="11">
        <v>848.48828600000002</v>
      </c>
      <c r="Q18" s="12" t="s">
        <v>26</v>
      </c>
      <c r="R18" s="11">
        <v>8428.9754112400005</v>
      </c>
      <c r="S18" s="12" t="s">
        <v>26</v>
      </c>
    </row>
    <row r="19" spans="1:19" x14ac:dyDescent="0.2">
      <c r="B19" s="9"/>
      <c r="C19" s="10"/>
      <c r="D19" s="9"/>
      <c r="E19" s="10"/>
      <c r="F19" s="9"/>
      <c r="G19" s="10"/>
      <c r="H19" s="9"/>
      <c r="I19" s="10"/>
      <c r="J19" s="9"/>
      <c r="K19" s="10"/>
      <c r="L19" s="9"/>
      <c r="M19" s="10"/>
      <c r="N19" s="9"/>
      <c r="O19" s="10"/>
      <c r="P19" s="9"/>
      <c r="Q19" s="10"/>
      <c r="R19" s="9"/>
      <c r="S19" s="10"/>
    </row>
    <row r="20" spans="1:19" x14ac:dyDescent="0.2">
      <c r="A20" s="13" t="s">
        <v>46</v>
      </c>
      <c r="B20" s="11">
        <v>388.37701399999997</v>
      </c>
      <c r="C20" s="12" t="s">
        <v>26</v>
      </c>
      <c r="D20" s="11">
        <v>13279.847</v>
      </c>
      <c r="E20" s="12" t="s">
        <v>26</v>
      </c>
      <c r="F20" s="11">
        <v>360.80369300000001</v>
      </c>
      <c r="G20" s="12" t="s">
        <v>26</v>
      </c>
      <c r="H20" s="11">
        <v>6531.5588251199997</v>
      </c>
      <c r="I20" s="12" t="s">
        <v>26</v>
      </c>
      <c r="J20" s="11">
        <v>1785.18789391</v>
      </c>
      <c r="K20" s="12" t="s">
        <v>26</v>
      </c>
      <c r="L20" s="11">
        <v>408.675498</v>
      </c>
      <c r="M20" s="12" t="s">
        <v>26</v>
      </c>
      <c r="N20" s="11">
        <v>7390.4634579144404</v>
      </c>
      <c r="O20" s="12" t="s">
        <v>26</v>
      </c>
      <c r="P20" s="11">
        <v>2039.600858</v>
      </c>
      <c r="Q20" s="12" t="s">
        <v>26</v>
      </c>
      <c r="R20" s="11">
        <v>32184.514239944401</v>
      </c>
      <c r="S20" s="12" t="s">
        <v>26</v>
      </c>
    </row>
    <row r="22" spans="1:19" x14ac:dyDescent="0.2">
      <c r="A22" s="16" t="s">
        <v>47</v>
      </c>
      <c r="B22" s="16" t="s">
        <v>48</v>
      </c>
    </row>
    <row r="23" spans="1:19" x14ac:dyDescent="0.2">
      <c r="B23" s="16" t="s">
        <v>49</v>
      </c>
    </row>
    <row r="28" spans="1:19" x14ac:dyDescent="0.2">
      <c r="A28" s="17" t="str">
        <f>HYPERLINK("#'TABLE C'!A2", "&lt;&lt;&lt; Previous table")</f>
        <v>&lt;&lt;&lt; Previous table</v>
      </c>
    </row>
    <row r="29" spans="1:19" x14ac:dyDescent="0.2">
      <c r="A29" s="17" t="str">
        <f>HYPERLINK("#'TABLE E'!A2",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HYPERLINK("#'INDEX'!B10", "Link to index")</f>
        <v>Link to index</v>
      </c>
    </row>
    <row r="2" spans="1:19" ht="15.75" customHeight="1" x14ac:dyDescent="0.2">
      <c r="A2" s="30" t="s">
        <v>56</v>
      </c>
      <c r="B2" s="29"/>
      <c r="C2" s="29"/>
      <c r="D2" s="29"/>
      <c r="E2" s="29"/>
      <c r="F2" s="29"/>
      <c r="G2" s="29"/>
      <c r="H2" s="29"/>
      <c r="I2" s="29"/>
      <c r="J2" s="29"/>
      <c r="K2" s="29"/>
      <c r="L2" s="29"/>
      <c r="M2" s="29"/>
      <c r="N2" s="29"/>
      <c r="O2" s="29"/>
      <c r="P2" s="29"/>
      <c r="Q2" s="29"/>
      <c r="R2" s="29"/>
      <c r="S2" s="29"/>
    </row>
    <row r="3" spans="1:19" ht="15.75" customHeight="1" x14ac:dyDescent="0.2">
      <c r="A3" s="30" t="s">
        <v>22</v>
      </c>
      <c r="B3" s="29"/>
      <c r="C3" s="29"/>
      <c r="D3" s="29"/>
      <c r="E3" s="29"/>
      <c r="F3" s="29"/>
      <c r="G3" s="29"/>
      <c r="H3" s="29"/>
      <c r="I3" s="29"/>
      <c r="J3" s="29"/>
      <c r="K3" s="29"/>
      <c r="L3" s="29"/>
      <c r="M3" s="29"/>
      <c r="N3" s="29"/>
      <c r="O3" s="29"/>
      <c r="P3" s="29"/>
      <c r="Q3" s="29"/>
      <c r="R3" s="29"/>
      <c r="S3" s="29"/>
    </row>
    <row r="4" spans="1:19" ht="15.75" customHeight="1" x14ac:dyDescent="0.2">
      <c r="A4" s="30" t="s">
        <v>25</v>
      </c>
      <c r="B4" s="29"/>
      <c r="C4" s="29"/>
      <c r="D4" s="29"/>
      <c r="E4" s="29"/>
      <c r="F4" s="29"/>
      <c r="G4" s="29"/>
      <c r="H4" s="29"/>
      <c r="I4" s="29"/>
      <c r="J4" s="29"/>
      <c r="K4" s="29"/>
      <c r="L4" s="29"/>
      <c r="M4" s="29"/>
      <c r="N4" s="29"/>
      <c r="O4" s="29"/>
      <c r="P4" s="29"/>
      <c r="Q4" s="29"/>
      <c r="R4" s="29"/>
      <c r="S4" s="29"/>
    </row>
    <row r="5" spans="1:19" ht="15.75" customHeight="1" x14ac:dyDescent="0.2"/>
    <row r="6" spans="1:19" ht="55.5" customHeight="1" x14ac:dyDescent="0.2">
      <c r="A6" s="14" t="s">
        <v>26</v>
      </c>
      <c r="B6" s="32" t="s">
        <v>27</v>
      </c>
      <c r="C6" s="32" t="s">
        <v>26</v>
      </c>
      <c r="D6" s="32" t="s">
        <v>28</v>
      </c>
      <c r="E6" s="32" t="s">
        <v>26</v>
      </c>
      <c r="F6" s="32" t="s">
        <v>29</v>
      </c>
      <c r="G6" s="32" t="s">
        <v>26</v>
      </c>
      <c r="H6" s="32" t="s">
        <v>30</v>
      </c>
      <c r="I6" s="32" t="s">
        <v>26</v>
      </c>
      <c r="J6" s="32" t="s">
        <v>31</v>
      </c>
      <c r="K6" s="32" t="s">
        <v>26</v>
      </c>
      <c r="L6" s="32" t="s">
        <v>32</v>
      </c>
      <c r="M6" s="32" t="s">
        <v>26</v>
      </c>
      <c r="N6" s="32" t="s">
        <v>33</v>
      </c>
      <c r="O6" s="32" t="s">
        <v>26</v>
      </c>
      <c r="P6" s="32" t="s">
        <v>34</v>
      </c>
      <c r="Q6" s="32" t="s">
        <v>26</v>
      </c>
      <c r="R6" s="32" t="s">
        <v>35</v>
      </c>
      <c r="S6" s="32" t="s">
        <v>26</v>
      </c>
    </row>
    <row r="7" spans="1:19" x14ac:dyDescent="0.2">
      <c r="A7" s="15" t="s">
        <v>36</v>
      </c>
      <c r="B7" s="31" t="s">
        <v>51</v>
      </c>
      <c r="C7" s="31"/>
      <c r="D7" s="31"/>
      <c r="E7" s="31"/>
      <c r="F7" s="31"/>
      <c r="G7" s="31"/>
      <c r="H7" s="31"/>
      <c r="I7" s="31"/>
      <c r="J7" s="31"/>
      <c r="K7" s="31"/>
      <c r="L7" s="31"/>
      <c r="M7" s="31"/>
      <c r="N7" s="31"/>
      <c r="O7" s="31"/>
      <c r="P7" s="31"/>
      <c r="Q7" s="31"/>
      <c r="R7" s="31"/>
      <c r="S7" s="31"/>
    </row>
    <row r="8" spans="1:19" x14ac:dyDescent="0.2">
      <c r="B8" s="18"/>
      <c r="C8" s="10"/>
      <c r="D8" s="18"/>
      <c r="E8" s="10"/>
      <c r="F8" s="18"/>
      <c r="G8" s="10"/>
      <c r="H8" s="18"/>
      <c r="I8" s="10"/>
      <c r="J8" s="18"/>
      <c r="K8" s="10"/>
      <c r="L8" s="18"/>
      <c r="M8" s="10"/>
      <c r="N8" s="18"/>
      <c r="O8" s="10"/>
      <c r="P8" s="18"/>
      <c r="Q8" s="10"/>
      <c r="R8" s="18"/>
      <c r="S8" s="10"/>
    </row>
    <row r="9" spans="1:19" x14ac:dyDescent="0.2">
      <c r="A9" t="s">
        <v>38</v>
      </c>
      <c r="B9" s="18">
        <v>108.37563075995401</v>
      </c>
      <c r="C9" s="10" t="s">
        <v>26</v>
      </c>
      <c r="D9" s="18">
        <v>127.448137779663</v>
      </c>
      <c r="E9" s="10" t="s">
        <v>26</v>
      </c>
      <c r="F9" s="18">
        <v>554.71102155766005</v>
      </c>
      <c r="G9" s="10" t="s">
        <v>26</v>
      </c>
      <c r="H9" s="18">
        <v>171.788550126926</v>
      </c>
      <c r="I9" s="10" t="s">
        <v>26</v>
      </c>
      <c r="J9" s="18">
        <v>117.389396875236</v>
      </c>
      <c r="K9" s="10" t="s">
        <v>26</v>
      </c>
      <c r="L9" s="18">
        <v>192.92547120834001</v>
      </c>
      <c r="M9" s="10" t="s">
        <v>26</v>
      </c>
      <c r="N9" s="18">
        <v>174.620973384005</v>
      </c>
      <c r="O9" s="10" t="s">
        <v>26</v>
      </c>
      <c r="P9" s="18">
        <v>229.06208817325299</v>
      </c>
      <c r="Q9" s="10" t="s">
        <v>26</v>
      </c>
      <c r="R9" s="18">
        <v>163.788745146503</v>
      </c>
      <c r="S9" s="10" t="s">
        <v>26</v>
      </c>
    </row>
    <row r="10" spans="1:19" x14ac:dyDescent="0.2">
      <c r="A10" t="s">
        <v>39</v>
      </c>
      <c r="B10" s="18">
        <v>502.58630088309798</v>
      </c>
      <c r="C10" s="10" t="s">
        <v>26</v>
      </c>
      <c r="D10" s="18">
        <v>1273.32280095397</v>
      </c>
      <c r="E10" s="10" t="s">
        <v>26</v>
      </c>
      <c r="F10" s="18">
        <v>789.73696699056302</v>
      </c>
      <c r="G10" s="10" t="s">
        <v>26</v>
      </c>
      <c r="H10" s="18">
        <v>797.23241250351202</v>
      </c>
      <c r="I10" s="10" t="s">
        <v>26</v>
      </c>
      <c r="J10" s="18">
        <v>642.62755809555802</v>
      </c>
      <c r="K10" s="10" t="s">
        <v>26</v>
      </c>
      <c r="L10" s="18">
        <v>244.68274759481201</v>
      </c>
      <c r="M10" s="10" t="s">
        <v>26</v>
      </c>
      <c r="N10" s="18">
        <v>556.44252003841405</v>
      </c>
      <c r="O10" s="10" t="s">
        <v>26</v>
      </c>
      <c r="P10" s="18">
        <v>0</v>
      </c>
      <c r="Q10" s="10" t="s">
        <v>26</v>
      </c>
      <c r="R10" s="18">
        <v>770.12964989734803</v>
      </c>
      <c r="S10" s="10" t="s">
        <v>26</v>
      </c>
    </row>
    <row r="11" spans="1:19" x14ac:dyDescent="0.2">
      <c r="A11" t="s">
        <v>40</v>
      </c>
      <c r="B11" s="18">
        <v>0</v>
      </c>
      <c r="C11" s="10" t="s">
        <v>26</v>
      </c>
      <c r="D11" s="18">
        <v>0</v>
      </c>
      <c r="E11" s="10" t="s">
        <v>26</v>
      </c>
      <c r="F11" s="18">
        <v>0</v>
      </c>
      <c r="G11" s="10" t="s">
        <v>26</v>
      </c>
      <c r="H11" s="18">
        <v>0</v>
      </c>
      <c r="I11" s="10" t="s">
        <v>26</v>
      </c>
      <c r="J11" s="18">
        <v>0</v>
      </c>
      <c r="K11" s="10" t="s">
        <v>26</v>
      </c>
      <c r="L11" s="18">
        <v>0</v>
      </c>
      <c r="M11" s="10" t="s">
        <v>26</v>
      </c>
      <c r="N11" s="18">
        <v>0</v>
      </c>
      <c r="O11" s="10" t="s">
        <v>26</v>
      </c>
      <c r="P11" s="18">
        <v>0</v>
      </c>
      <c r="Q11" s="10" t="s">
        <v>26</v>
      </c>
      <c r="R11" s="18">
        <v>0</v>
      </c>
      <c r="S11" s="10" t="s">
        <v>26</v>
      </c>
    </row>
    <row r="12" spans="1:19" x14ac:dyDescent="0.2">
      <c r="A12" t="s">
        <v>41</v>
      </c>
      <c r="B12" s="18">
        <v>91.995052176921007</v>
      </c>
      <c r="C12" s="10" t="s">
        <v>26</v>
      </c>
      <c r="D12" s="18">
        <v>25.376852961621498</v>
      </c>
      <c r="E12" s="10" t="s">
        <v>26</v>
      </c>
      <c r="F12" s="18">
        <v>68.783274596296295</v>
      </c>
      <c r="G12" s="10" t="s">
        <v>26</v>
      </c>
      <c r="H12" s="18">
        <v>32.544885071348602</v>
      </c>
      <c r="I12" s="10" t="s">
        <v>26</v>
      </c>
      <c r="J12" s="18">
        <v>18.534100937092902</v>
      </c>
      <c r="K12" s="10" t="s">
        <v>26</v>
      </c>
      <c r="L12" s="18">
        <v>73.339259143407602</v>
      </c>
      <c r="M12" s="10" t="s">
        <v>26</v>
      </c>
      <c r="N12" s="18">
        <v>9.6239687561147296</v>
      </c>
      <c r="O12" s="10" t="s">
        <v>26</v>
      </c>
      <c r="P12" s="18">
        <v>0</v>
      </c>
      <c r="Q12" s="10" t="s">
        <v>26</v>
      </c>
      <c r="R12" s="18">
        <v>22.174009901038101</v>
      </c>
      <c r="S12" s="10" t="s">
        <v>26</v>
      </c>
    </row>
    <row r="13" spans="1:19" x14ac:dyDescent="0.2">
      <c r="A13" t="s">
        <v>42</v>
      </c>
      <c r="B13" s="18">
        <v>76.3601842916039</v>
      </c>
      <c r="C13" s="10" t="s">
        <v>26</v>
      </c>
      <c r="D13" s="18">
        <v>146.19891658103199</v>
      </c>
      <c r="E13" s="10" t="s">
        <v>26</v>
      </c>
      <c r="F13" s="18">
        <v>156.97440724864299</v>
      </c>
      <c r="G13" s="10" t="s">
        <v>26</v>
      </c>
      <c r="H13" s="18">
        <v>165.16951256214699</v>
      </c>
      <c r="I13" s="10" t="s">
        <v>26</v>
      </c>
      <c r="J13" s="18">
        <v>140.91187964869499</v>
      </c>
      <c r="K13" s="10" t="s">
        <v>26</v>
      </c>
      <c r="L13" s="18">
        <v>149.84422591933699</v>
      </c>
      <c r="M13" s="10" t="s">
        <v>26</v>
      </c>
      <c r="N13" s="18">
        <v>154.81210515799199</v>
      </c>
      <c r="O13" s="10" t="s">
        <v>26</v>
      </c>
      <c r="P13" s="18">
        <v>271.88053291328703</v>
      </c>
      <c r="Q13" s="10" t="s">
        <v>26</v>
      </c>
      <c r="R13" s="18">
        <v>164.342680173009</v>
      </c>
      <c r="S13" s="10" t="s">
        <v>26</v>
      </c>
    </row>
    <row r="14" spans="1:19" x14ac:dyDescent="0.2">
      <c r="A14" t="s">
        <v>43</v>
      </c>
      <c r="B14" s="18">
        <v>0</v>
      </c>
      <c r="C14" s="10" t="s">
        <v>26</v>
      </c>
      <c r="D14" s="18">
        <v>0</v>
      </c>
      <c r="E14" s="10" t="s">
        <v>26</v>
      </c>
      <c r="F14" s="18">
        <v>0</v>
      </c>
      <c r="G14" s="10" t="s">
        <v>26</v>
      </c>
      <c r="H14" s="18">
        <v>0</v>
      </c>
      <c r="I14" s="10" t="s">
        <v>26</v>
      </c>
      <c r="J14" s="18">
        <v>0</v>
      </c>
      <c r="K14" s="10" t="s">
        <v>26</v>
      </c>
      <c r="L14" s="18">
        <v>0</v>
      </c>
      <c r="M14" s="10" t="s">
        <v>26</v>
      </c>
      <c r="N14" s="18">
        <v>0</v>
      </c>
      <c r="O14" s="10" t="s">
        <v>26</v>
      </c>
      <c r="P14" s="18">
        <v>22.5532767152704</v>
      </c>
      <c r="Q14" s="10" t="s">
        <v>26</v>
      </c>
      <c r="R14" s="18">
        <v>2.4255495174443902</v>
      </c>
      <c r="S14" s="10" t="s">
        <v>26</v>
      </c>
    </row>
    <row r="15" spans="1:19" x14ac:dyDescent="0.2">
      <c r="B15" s="18"/>
      <c r="C15" s="10"/>
      <c r="D15" s="18"/>
      <c r="E15" s="10"/>
      <c r="F15" s="18"/>
      <c r="G15" s="10"/>
      <c r="H15" s="18"/>
      <c r="I15" s="10"/>
      <c r="J15" s="18"/>
      <c r="K15" s="10"/>
      <c r="L15" s="18"/>
      <c r="M15" s="10"/>
      <c r="N15" s="18"/>
      <c r="O15" s="10"/>
      <c r="P15" s="18"/>
      <c r="Q15" s="10"/>
      <c r="R15" s="18"/>
      <c r="S15" s="10"/>
    </row>
    <row r="16" spans="1:19" x14ac:dyDescent="0.2">
      <c r="A16" s="13" t="s">
        <v>44</v>
      </c>
      <c r="B16" s="19">
        <v>779.31716811157605</v>
      </c>
      <c r="C16" s="12" t="s">
        <v>26</v>
      </c>
      <c r="D16" s="19">
        <v>1572.34670827629</v>
      </c>
      <c r="E16" s="12" t="s">
        <v>26</v>
      </c>
      <c r="F16" s="19">
        <v>1570.2056703931601</v>
      </c>
      <c r="G16" s="12" t="s">
        <v>26</v>
      </c>
      <c r="H16" s="19">
        <v>1166.73536026393</v>
      </c>
      <c r="I16" s="12" t="s">
        <v>26</v>
      </c>
      <c r="J16" s="19">
        <v>919.46293555658303</v>
      </c>
      <c r="K16" s="12" t="s">
        <v>26</v>
      </c>
      <c r="L16" s="19">
        <v>660.79170386589601</v>
      </c>
      <c r="M16" s="12" t="s">
        <v>26</v>
      </c>
      <c r="N16" s="19">
        <v>895.49956733652596</v>
      </c>
      <c r="O16" s="12" t="s">
        <v>26</v>
      </c>
      <c r="P16" s="19">
        <v>523.495897801811</v>
      </c>
      <c r="Q16" s="12" t="s">
        <v>26</v>
      </c>
      <c r="R16" s="19">
        <v>1122.8606346353399</v>
      </c>
      <c r="S16" s="12" t="s">
        <v>26</v>
      </c>
    </row>
    <row r="17" spans="1:19" x14ac:dyDescent="0.2">
      <c r="B17" s="18"/>
      <c r="C17" s="10"/>
      <c r="D17" s="18"/>
      <c r="E17" s="10"/>
      <c r="F17" s="18"/>
      <c r="G17" s="10"/>
      <c r="H17" s="18"/>
      <c r="I17" s="10"/>
      <c r="J17" s="18"/>
      <c r="K17" s="10"/>
      <c r="L17" s="18"/>
      <c r="M17" s="10"/>
      <c r="N17" s="18"/>
      <c r="O17" s="10"/>
      <c r="P17" s="18"/>
      <c r="Q17" s="10"/>
      <c r="R17" s="18"/>
      <c r="S17" s="10"/>
    </row>
    <row r="18" spans="1:19" x14ac:dyDescent="0.2">
      <c r="A18" s="13" t="s">
        <v>45</v>
      </c>
      <c r="B18" s="19">
        <v>266.17834506355001</v>
      </c>
      <c r="C18" s="12" t="s">
        <v>26</v>
      </c>
      <c r="D18" s="19">
        <v>434.66127609546601</v>
      </c>
      <c r="E18" s="12" t="s">
        <v>26</v>
      </c>
      <c r="F18" s="19">
        <v>301.10027825536702</v>
      </c>
      <c r="G18" s="12" t="s">
        <v>26</v>
      </c>
      <c r="H18" s="19">
        <v>351.21266512460102</v>
      </c>
      <c r="I18" s="12" t="s">
        <v>26</v>
      </c>
      <c r="J18" s="19">
        <v>280.81467517418201</v>
      </c>
      <c r="K18" s="12" t="s">
        <v>26</v>
      </c>
      <c r="L18" s="19">
        <v>226.94047471647099</v>
      </c>
      <c r="M18" s="12" t="s">
        <v>26</v>
      </c>
      <c r="N18" s="19">
        <v>461.70588459867702</v>
      </c>
      <c r="O18" s="12" t="s">
        <v>26</v>
      </c>
      <c r="P18" s="19">
        <v>372.91197112298602</v>
      </c>
      <c r="Q18" s="12" t="s">
        <v>26</v>
      </c>
      <c r="R18" s="19">
        <v>398.41507060047701</v>
      </c>
      <c r="S18" s="12" t="s">
        <v>26</v>
      </c>
    </row>
    <row r="19" spans="1:19" x14ac:dyDescent="0.2">
      <c r="B19" s="18"/>
      <c r="C19" s="10"/>
      <c r="D19" s="18"/>
      <c r="E19" s="10"/>
      <c r="F19" s="18"/>
      <c r="G19" s="10"/>
      <c r="H19" s="18"/>
      <c r="I19" s="10"/>
      <c r="J19" s="18"/>
      <c r="K19" s="10"/>
      <c r="L19" s="18"/>
      <c r="M19" s="10"/>
      <c r="N19" s="18"/>
      <c r="O19" s="10"/>
      <c r="P19" s="18"/>
      <c r="Q19" s="10"/>
      <c r="R19" s="18"/>
      <c r="S19" s="10"/>
    </row>
    <row r="20" spans="1:19" x14ac:dyDescent="0.2">
      <c r="A20" s="13" t="s">
        <v>46</v>
      </c>
      <c r="B20" s="19">
        <v>1045.4955131751301</v>
      </c>
      <c r="C20" s="12" t="s">
        <v>26</v>
      </c>
      <c r="D20" s="19">
        <v>2007.0079843717599</v>
      </c>
      <c r="E20" s="12" t="s">
        <v>26</v>
      </c>
      <c r="F20" s="19">
        <v>1871.3059486485299</v>
      </c>
      <c r="G20" s="12" t="s">
        <v>26</v>
      </c>
      <c r="H20" s="19">
        <v>1517.9480253885399</v>
      </c>
      <c r="I20" s="12" t="s">
        <v>26</v>
      </c>
      <c r="J20" s="19">
        <v>1200.27761073076</v>
      </c>
      <c r="K20" s="12" t="s">
        <v>26</v>
      </c>
      <c r="L20" s="19">
        <v>887.73217858236706</v>
      </c>
      <c r="M20" s="12" t="s">
        <v>26</v>
      </c>
      <c r="N20" s="19">
        <v>1357.2054519352</v>
      </c>
      <c r="O20" s="12" t="s">
        <v>26</v>
      </c>
      <c r="P20" s="19">
        <v>896.40786892479696</v>
      </c>
      <c r="Q20" s="12" t="s">
        <v>26</v>
      </c>
      <c r="R20" s="19">
        <v>1521.2757052358199</v>
      </c>
      <c r="S20" s="12" t="s">
        <v>26</v>
      </c>
    </row>
    <row r="22" spans="1:19" x14ac:dyDescent="0.2">
      <c r="A22" s="16" t="s">
        <v>47</v>
      </c>
      <c r="B22" s="16" t="s">
        <v>48</v>
      </c>
    </row>
    <row r="23" spans="1:19" x14ac:dyDescent="0.2">
      <c r="B23" s="16" t="s">
        <v>49</v>
      </c>
    </row>
    <row r="28" spans="1:19" x14ac:dyDescent="0.2">
      <c r="A28" s="17" t="str">
        <f>HYPERLINK("#'TABLE D'!A2", "&lt;&lt;&lt; Previous table")</f>
        <v>&lt;&lt;&lt; Previous table</v>
      </c>
    </row>
    <row r="29" spans="1:19" x14ac:dyDescent="0.2">
      <c r="A29" s="17" t="str">
        <f>HYPERLINK("#'TABLE F'!A2",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HYPERLINK("#'INDEX'!B11", "Link to index")</f>
        <v>Link to index</v>
      </c>
    </row>
    <row r="2" spans="1:19" ht="15.75" customHeight="1" x14ac:dyDescent="0.2">
      <c r="A2" s="30" t="s">
        <v>57</v>
      </c>
      <c r="B2" s="29"/>
      <c r="C2" s="29"/>
      <c r="D2" s="29"/>
      <c r="E2" s="29"/>
      <c r="F2" s="29"/>
      <c r="G2" s="29"/>
      <c r="H2" s="29"/>
      <c r="I2" s="29"/>
      <c r="J2" s="29"/>
      <c r="K2" s="29"/>
      <c r="L2" s="29"/>
      <c r="M2" s="29"/>
      <c r="N2" s="29"/>
      <c r="O2" s="29"/>
      <c r="P2" s="29"/>
      <c r="Q2" s="29"/>
      <c r="R2" s="29"/>
      <c r="S2" s="29"/>
    </row>
    <row r="3" spans="1:19" ht="15.75" customHeight="1" x14ac:dyDescent="0.2">
      <c r="A3" s="30" t="s">
        <v>23</v>
      </c>
      <c r="B3" s="29"/>
      <c r="C3" s="29"/>
      <c r="D3" s="29"/>
      <c r="E3" s="29"/>
      <c r="F3" s="29"/>
      <c r="G3" s="29"/>
      <c r="H3" s="29"/>
      <c r="I3" s="29"/>
      <c r="J3" s="29"/>
      <c r="K3" s="29"/>
      <c r="L3" s="29"/>
      <c r="M3" s="29"/>
      <c r="N3" s="29"/>
      <c r="O3" s="29"/>
      <c r="P3" s="29"/>
      <c r="Q3" s="29"/>
      <c r="R3" s="29"/>
      <c r="S3" s="29"/>
    </row>
    <row r="4" spans="1:19" ht="15.75" customHeight="1" x14ac:dyDescent="0.2">
      <c r="A4" s="30" t="s">
        <v>53</v>
      </c>
      <c r="B4" s="29"/>
      <c r="C4" s="29"/>
      <c r="D4" s="29"/>
      <c r="E4" s="29"/>
      <c r="F4" s="29"/>
      <c r="G4" s="29"/>
      <c r="H4" s="29"/>
      <c r="I4" s="29"/>
      <c r="J4" s="29"/>
      <c r="K4" s="29"/>
      <c r="L4" s="29"/>
      <c r="M4" s="29"/>
      <c r="N4" s="29"/>
      <c r="O4" s="29"/>
      <c r="P4" s="29"/>
      <c r="Q4" s="29"/>
      <c r="R4" s="29"/>
      <c r="S4" s="29"/>
    </row>
    <row r="5" spans="1:19" ht="15.75" customHeight="1" x14ac:dyDescent="0.2"/>
    <row r="6" spans="1:19" ht="55.5" customHeight="1" x14ac:dyDescent="0.2">
      <c r="A6" s="14" t="s">
        <v>26</v>
      </c>
      <c r="B6" s="32" t="s">
        <v>27</v>
      </c>
      <c r="C6" s="32" t="s">
        <v>26</v>
      </c>
      <c r="D6" s="32" t="s">
        <v>28</v>
      </c>
      <c r="E6" s="32" t="s">
        <v>26</v>
      </c>
      <c r="F6" s="32" t="s">
        <v>29</v>
      </c>
      <c r="G6" s="32" t="s">
        <v>26</v>
      </c>
      <c r="H6" s="32" t="s">
        <v>30</v>
      </c>
      <c r="I6" s="32" t="s">
        <v>26</v>
      </c>
      <c r="J6" s="32" t="s">
        <v>31</v>
      </c>
      <c r="K6" s="32" t="s">
        <v>26</v>
      </c>
      <c r="L6" s="32" t="s">
        <v>32</v>
      </c>
      <c r="M6" s="32" t="s">
        <v>26</v>
      </c>
      <c r="N6" s="32" t="s">
        <v>33</v>
      </c>
      <c r="O6" s="32" t="s">
        <v>26</v>
      </c>
      <c r="P6" s="32" t="s">
        <v>34</v>
      </c>
      <c r="Q6" s="32" t="s">
        <v>26</v>
      </c>
      <c r="R6" s="32" t="s">
        <v>35</v>
      </c>
      <c r="S6" s="32" t="s">
        <v>26</v>
      </c>
    </row>
    <row r="7" spans="1:19" x14ac:dyDescent="0.2">
      <c r="A7" s="15" t="s">
        <v>36</v>
      </c>
      <c r="B7" s="31" t="s">
        <v>54</v>
      </c>
      <c r="C7" s="31"/>
      <c r="D7" s="31"/>
      <c r="E7" s="31"/>
      <c r="F7" s="31"/>
      <c r="G7" s="31"/>
      <c r="H7" s="31"/>
      <c r="I7" s="31"/>
      <c r="J7" s="31"/>
      <c r="K7" s="31"/>
      <c r="L7" s="31"/>
      <c r="M7" s="31"/>
      <c r="N7" s="31"/>
      <c r="O7" s="31"/>
      <c r="P7" s="31"/>
      <c r="Q7" s="31"/>
      <c r="R7" s="31"/>
      <c r="S7" s="31"/>
    </row>
    <row r="8" spans="1:19" x14ac:dyDescent="0.2">
      <c r="B8" s="20"/>
      <c r="C8" s="10"/>
      <c r="D8" s="20"/>
      <c r="E8" s="10"/>
      <c r="F8" s="20"/>
      <c r="G8" s="10"/>
      <c r="H8" s="20"/>
      <c r="I8" s="10"/>
      <c r="J8" s="20"/>
      <c r="K8" s="10"/>
      <c r="L8" s="20"/>
      <c r="M8" s="10"/>
      <c r="N8" s="20"/>
      <c r="O8" s="10"/>
      <c r="P8" s="20"/>
      <c r="Q8" s="10"/>
      <c r="R8" s="20"/>
      <c r="S8" s="10"/>
    </row>
    <row r="9" spans="1:19" x14ac:dyDescent="0.2">
      <c r="A9" t="s">
        <v>38</v>
      </c>
      <c r="B9" s="20">
        <v>6.7424965531869701</v>
      </c>
      <c r="C9" s="10" t="s">
        <v>26</v>
      </c>
      <c r="D9" s="20">
        <v>-9.5818720065361607</v>
      </c>
      <c r="E9" s="10" t="s">
        <v>26</v>
      </c>
      <c r="F9" s="20">
        <v>3.8247599817498701</v>
      </c>
      <c r="G9" s="10" t="s">
        <v>26</v>
      </c>
      <c r="H9" s="20">
        <v>-7.5733138877642601</v>
      </c>
      <c r="I9" s="10" t="s">
        <v>26</v>
      </c>
      <c r="J9" s="20">
        <v>-0.43132986766465498</v>
      </c>
      <c r="K9" s="10" t="s">
        <v>26</v>
      </c>
      <c r="L9" s="20">
        <v>1.13113867110109</v>
      </c>
      <c r="M9" s="10" t="s">
        <v>26</v>
      </c>
      <c r="N9" s="20">
        <v>-3.2891624747041601</v>
      </c>
      <c r="O9" s="10" t="s">
        <v>26</v>
      </c>
      <c r="P9" s="20">
        <v>5.8935874956062904</v>
      </c>
      <c r="Q9" s="10" t="s">
        <v>26</v>
      </c>
      <c r="R9" s="20">
        <v>-4.05753938875438</v>
      </c>
      <c r="S9" s="10" t="s">
        <v>26</v>
      </c>
    </row>
    <row r="10" spans="1:19" x14ac:dyDescent="0.2">
      <c r="A10" t="s">
        <v>39</v>
      </c>
      <c r="B10" s="20">
        <v>-0.95543766578248701</v>
      </c>
      <c r="C10" s="10" t="s">
        <v>26</v>
      </c>
      <c r="D10" s="20">
        <v>3.6130069726767302</v>
      </c>
      <c r="E10" s="10" t="s">
        <v>26</v>
      </c>
      <c r="F10" s="20">
        <v>1.95584779071558</v>
      </c>
      <c r="G10" s="10" t="s">
        <v>26</v>
      </c>
      <c r="H10" s="20">
        <v>5.8205554685577399</v>
      </c>
      <c r="I10" s="10" t="s">
        <v>26</v>
      </c>
      <c r="J10" s="20">
        <v>4.1696729262258501</v>
      </c>
      <c r="K10" s="10" t="s">
        <v>26</v>
      </c>
      <c r="L10" s="20">
        <v>-1.61384283795172</v>
      </c>
      <c r="M10" s="10" t="s">
        <v>26</v>
      </c>
      <c r="N10" s="20">
        <v>0.27671350337012801</v>
      </c>
      <c r="O10" s="10" t="s">
        <v>26</v>
      </c>
      <c r="P10" s="20">
        <v>0</v>
      </c>
      <c r="Q10" s="10" t="s">
        <v>26</v>
      </c>
      <c r="R10" s="20">
        <v>3.35158601788013</v>
      </c>
      <c r="S10" s="10" t="s">
        <v>26</v>
      </c>
    </row>
    <row r="11" spans="1:19" x14ac:dyDescent="0.2">
      <c r="A11" t="s">
        <v>40</v>
      </c>
      <c r="B11" s="20">
        <v>0</v>
      </c>
      <c r="C11" s="10" t="s">
        <v>26</v>
      </c>
      <c r="D11" s="20">
        <v>0</v>
      </c>
      <c r="E11" s="10" t="s">
        <v>26</v>
      </c>
      <c r="F11" s="20">
        <v>-100</v>
      </c>
      <c r="G11" s="10" t="s">
        <v>26</v>
      </c>
      <c r="H11" s="20">
        <v>0</v>
      </c>
      <c r="I11" s="10" t="s">
        <v>26</v>
      </c>
      <c r="J11" s="20">
        <v>0</v>
      </c>
      <c r="K11" s="10" t="s">
        <v>26</v>
      </c>
      <c r="L11" s="20">
        <v>0</v>
      </c>
      <c r="M11" s="10" t="s">
        <v>26</v>
      </c>
      <c r="N11" s="20">
        <v>0</v>
      </c>
      <c r="O11" s="10" t="s">
        <v>26</v>
      </c>
      <c r="P11" s="20">
        <v>0</v>
      </c>
      <c r="Q11" s="10" t="s">
        <v>26</v>
      </c>
      <c r="R11" s="20">
        <v>-100</v>
      </c>
      <c r="S11" s="10" t="s">
        <v>26</v>
      </c>
    </row>
    <row r="12" spans="1:19" x14ac:dyDescent="0.2">
      <c r="A12" t="s">
        <v>41</v>
      </c>
      <c r="B12" s="20">
        <v>-42.041619320590897</v>
      </c>
      <c r="C12" s="10" t="s">
        <v>26</v>
      </c>
      <c r="D12" s="20">
        <v>3.34954145380686</v>
      </c>
      <c r="E12" s="10" t="s">
        <v>26</v>
      </c>
      <c r="F12" s="20">
        <v>24.210920670600402</v>
      </c>
      <c r="G12" s="10" t="s">
        <v>26</v>
      </c>
      <c r="H12" s="20">
        <v>7.9257394001209303</v>
      </c>
      <c r="I12" s="10" t="s">
        <v>26</v>
      </c>
      <c r="J12" s="20">
        <v>16.651855613389198</v>
      </c>
      <c r="K12" s="10" t="s">
        <v>26</v>
      </c>
      <c r="L12" s="20">
        <v>-11.5736925617992</v>
      </c>
      <c r="M12" s="10" t="s">
        <v>26</v>
      </c>
      <c r="N12" s="20">
        <v>5.8536581717260603</v>
      </c>
      <c r="O12" s="10" t="s">
        <v>26</v>
      </c>
      <c r="P12" s="20">
        <v>0</v>
      </c>
      <c r="Q12" s="10" t="s">
        <v>26</v>
      </c>
      <c r="R12" s="20">
        <v>-0.85888124248866704</v>
      </c>
      <c r="S12" s="10" t="s">
        <v>26</v>
      </c>
    </row>
    <row r="13" spans="1:19" x14ac:dyDescent="0.2">
      <c r="A13" t="s">
        <v>42</v>
      </c>
      <c r="B13" s="20">
        <v>7.0144532820799004</v>
      </c>
      <c r="C13" s="10" t="s">
        <v>26</v>
      </c>
      <c r="D13" s="20">
        <v>13.0932408971609</v>
      </c>
      <c r="E13" s="10" t="s">
        <v>26</v>
      </c>
      <c r="F13" s="20">
        <v>-7.33857882007164</v>
      </c>
      <c r="G13" s="10" t="s">
        <v>26</v>
      </c>
      <c r="H13" s="20">
        <v>10.674759567398</v>
      </c>
      <c r="I13" s="10" t="s">
        <v>26</v>
      </c>
      <c r="J13" s="20">
        <v>11.157666951305499</v>
      </c>
      <c r="K13" s="10" t="s">
        <v>26</v>
      </c>
      <c r="L13" s="20">
        <v>10.3553018631887</v>
      </c>
      <c r="M13" s="10" t="s">
        <v>26</v>
      </c>
      <c r="N13" s="20">
        <v>10.4538926754524</v>
      </c>
      <c r="O13" s="10" t="s">
        <v>26</v>
      </c>
      <c r="P13" s="20">
        <v>15.071578978697399</v>
      </c>
      <c r="Q13" s="10" t="s">
        <v>26</v>
      </c>
      <c r="R13" s="20">
        <v>11.848771978213801</v>
      </c>
      <c r="S13" s="10" t="s">
        <v>26</v>
      </c>
    </row>
    <row r="14" spans="1:19" x14ac:dyDescent="0.2">
      <c r="A14" t="s">
        <v>43</v>
      </c>
      <c r="B14" s="20">
        <v>0</v>
      </c>
      <c r="C14" s="10" t="s">
        <v>26</v>
      </c>
      <c r="D14" s="20">
        <v>0</v>
      </c>
      <c r="E14" s="10" t="s">
        <v>26</v>
      </c>
      <c r="F14" s="20">
        <v>0</v>
      </c>
      <c r="G14" s="10" t="s">
        <v>26</v>
      </c>
      <c r="H14" s="20">
        <v>0</v>
      </c>
      <c r="I14" s="10" t="s">
        <v>26</v>
      </c>
      <c r="J14" s="20">
        <v>0</v>
      </c>
      <c r="K14" s="10" t="s">
        <v>26</v>
      </c>
      <c r="L14" s="20">
        <v>0</v>
      </c>
      <c r="M14" s="10" t="s">
        <v>26</v>
      </c>
      <c r="N14" s="20">
        <v>0</v>
      </c>
      <c r="O14" s="10" t="s">
        <v>26</v>
      </c>
      <c r="P14" s="20">
        <v>-15.8826707103225</v>
      </c>
      <c r="Q14" s="10" t="s">
        <v>26</v>
      </c>
      <c r="R14" s="20">
        <v>-15.8826707103225</v>
      </c>
      <c r="S14" s="10" t="s">
        <v>26</v>
      </c>
    </row>
    <row r="15" spans="1:19" x14ac:dyDescent="0.2">
      <c r="B15" s="20"/>
      <c r="C15" s="10"/>
      <c r="D15" s="20"/>
      <c r="E15" s="10"/>
      <c r="F15" s="20"/>
      <c r="G15" s="10"/>
      <c r="H15" s="20"/>
      <c r="I15" s="10"/>
      <c r="J15" s="20"/>
      <c r="K15" s="10"/>
      <c r="L15" s="20"/>
      <c r="M15" s="10"/>
      <c r="N15" s="20"/>
      <c r="O15" s="10"/>
      <c r="P15" s="20"/>
      <c r="Q15" s="10"/>
      <c r="R15" s="20"/>
      <c r="S15" s="10"/>
    </row>
    <row r="16" spans="1:19" x14ac:dyDescent="0.2">
      <c r="A16" s="13" t="s">
        <v>44</v>
      </c>
      <c r="B16" s="21">
        <v>-7.1186127803041197</v>
      </c>
      <c r="C16" s="12" t="s">
        <v>26</v>
      </c>
      <c r="D16" s="21">
        <v>3.1924491561450599</v>
      </c>
      <c r="E16" s="12" t="s">
        <v>26</v>
      </c>
      <c r="F16" s="21">
        <v>-10.983143341870001</v>
      </c>
      <c r="G16" s="12" t="s">
        <v>26</v>
      </c>
      <c r="H16" s="21">
        <v>4.2994841920487099</v>
      </c>
      <c r="I16" s="12" t="s">
        <v>26</v>
      </c>
      <c r="J16" s="21">
        <v>4.7870515567372696</v>
      </c>
      <c r="K16" s="12" t="s">
        <v>26</v>
      </c>
      <c r="L16" s="21">
        <v>0.39594333223743</v>
      </c>
      <c r="M16" s="12" t="s">
        <v>26</v>
      </c>
      <c r="N16" s="21">
        <v>1.21857560583067</v>
      </c>
      <c r="O16" s="12" t="s">
        <v>26</v>
      </c>
      <c r="P16" s="21">
        <v>9.1990661457762997</v>
      </c>
      <c r="Q16" s="12" t="s">
        <v>26</v>
      </c>
      <c r="R16" s="21">
        <v>3.0003629275852699</v>
      </c>
      <c r="S16" s="12" t="s">
        <v>26</v>
      </c>
    </row>
    <row r="17" spans="1:19" x14ac:dyDescent="0.2">
      <c r="B17" s="20"/>
      <c r="C17" s="10"/>
      <c r="D17" s="20"/>
      <c r="E17" s="10"/>
      <c r="F17" s="20"/>
      <c r="G17" s="10"/>
      <c r="H17" s="20"/>
      <c r="I17" s="10"/>
      <c r="J17" s="20"/>
      <c r="K17" s="10"/>
      <c r="L17" s="20"/>
      <c r="M17" s="10"/>
      <c r="N17" s="20"/>
      <c r="O17" s="10"/>
      <c r="P17" s="20"/>
      <c r="Q17" s="10"/>
      <c r="R17" s="20"/>
      <c r="S17" s="10"/>
    </row>
    <row r="18" spans="1:19" x14ac:dyDescent="0.2">
      <c r="A18" s="13" t="s">
        <v>45</v>
      </c>
      <c r="B18" s="21">
        <v>-18.197988020781601</v>
      </c>
      <c r="C18" s="12" t="s">
        <v>26</v>
      </c>
      <c r="D18" s="21">
        <v>1.2465544615102899</v>
      </c>
      <c r="E18" s="12" t="s">
        <v>26</v>
      </c>
      <c r="F18" s="21">
        <v>-8.6586431541395399</v>
      </c>
      <c r="G18" s="12" t="s">
        <v>26</v>
      </c>
      <c r="H18" s="21">
        <v>13.385048568235</v>
      </c>
      <c r="I18" s="12" t="s">
        <v>26</v>
      </c>
      <c r="J18" s="21">
        <v>-14.271474488345699</v>
      </c>
      <c r="K18" s="12" t="s">
        <v>26</v>
      </c>
      <c r="L18" s="21">
        <v>-1.42180575066271</v>
      </c>
      <c r="M18" s="12" t="s">
        <v>26</v>
      </c>
      <c r="N18" s="21">
        <v>-2.95036566774426</v>
      </c>
      <c r="O18" s="12" t="s">
        <v>26</v>
      </c>
      <c r="P18" s="21">
        <v>-1.4520856439494201</v>
      </c>
      <c r="Q18" s="12" t="s">
        <v>26</v>
      </c>
      <c r="R18" s="21">
        <v>0.31346987891825601</v>
      </c>
      <c r="S18" s="12" t="s">
        <v>26</v>
      </c>
    </row>
    <row r="19" spans="1:19" x14ac:dyDescent="0.2">
      <c r="B19" s="20"/>
      <c r="C19" s="10"/>
      <c r="D19" s="20"/>
      <c r="E19" s="10"/>
      <c r="F19" s="20"/>
      <c r="G19" s="10"/>
      <c r="H19" s="20"/>
      <c r="I19" s="10"/>
      <c r="J19" s="20"/>
      <c r="K19" s="10"/>
      <c r="L19" s="20"/>
      <c r="M19" s="10"/>
      <c r="N19" s="20"/>
      <c r="O19" s="10"/>
      <c r="P19" s="20"/>
      <c r="Q19" s="10"/>
      <c r="R19" s="20"/>
      <c r="S19" s="10"/>
    </row>
    <row r="20" spans="1:19" x14ac:dyDescent="0.2">
      <c r="A20" s="13" t="s">
        <v>46</v>
      </c>
      <c r="B20" s="21">
        <v>-10.2146578562306</v>
      </c>
      <c r="C20" s="12" t="s">
        <v>26</v>
      </c>
      <c r="D20" s="21">
        <v>2.7647041890100001</v>
      </c>
      <c r="E20" s="12" t="s">
        <v>26</v>
      </c>
      <c r="F20" s="21">
        <v>-10.617141961879501</v>
      </c>
      <c r="G20" s="12" t="s">
        <v>26</v>
      </c>
      <c r="H20" s="21">
        <v>6.2697233052565498</v>
      </c>
      <c r="I20" s="12" t="s">
        <v>26</v>
      </c>
      <c r="J20" s="21">
        <v>-0.39365569209659201</v>
      </c>
      <c r="K20" s="12" t="s">
        <v>26</v>
      </c>
      <c r="L20" s="21">
        <v>-7.5095610540673E-2</v>
      </c>
      <c r="M20" s="12" t="s">
        <v>26</v>
      </c>
      <c r="N20" s="21">
        <v>-0.23926925423641701</v>
      </c>
      <c r="O20" s="12" t="s">
        <v>26</v>
      </c>
      <c r="P20" s="21">
        <v>4.5004707554424304</v>
      </c>
      <c r="Q20" s="12" t="s">
        <v>26</v>
      </c>
      <c r="R20" s="21">
        <v>2.2828630505613101</v>
      </c>
      <c r="S20" s="12" t="s">
        <v>26</v>
      </c>
    </row>
    <row r="22" spans="1:19" x14ac:dyDescent="0.2">
      <c r="A22" s="16" t="s">
        <v>47</v>
      </c>
      <c r="B22" s="16" t="s">
        <v>48</v>
      </c>
    </row>
    <row r="23" spans="1:19" x14ac:dyDescent="0.2">
      <c r="B23" s="16" t="s">
        <v>49</v>
      </c>
    </row>
    <row r="28" spans="1:19" x14ac:dyDescent="0.2">
      <c r="A28" s="17" t="str">
        <f>HYPERLINK("#'TABLE E'!A2", "&lt;&lt;&lt; Previous table")</f>
        <v>&lt;&lt;&lt; Previous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vt:lpstr>
      <vt:lpstr>INDEX</vt:lpstr>
      <vt:lpstr>TABLE A</vt:lpstr>
      <vt:lpstr>TABLE B</vt:lpstr>
      <vt:lpstr>TABLE C</vt:lpstr>
      <vt:lpstr>TABLE D</vt:lpstr>
      <vt:lpstr>TABLE E</vt:lpstr>
      <vt:lpstr>TABLE F</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JOHNSTON</dc:creator>
  <cp:keywords/>
  <dc:description/>
  <cp:lastModifiedBy>Philip JOHNSTON</cp:lastModifiedBy>
  <dcterms:created xsi:type="dcterms:W3CDTF">2025-08-04T05:20:01Z</dcterms:created>
  <dcterms:modified xsi:type="dcterms:W3CDTF">2025-12-10T00:16:02Z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2025-09-05T02:38:43Z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574683b6-461b-41e0-9cec-3397724734ae</vt:lpwstr>
  </property>
  <property fmtid="{D5CDD505-2E9C-101B-9397-08002B2CF9AE}" pid="8" name="MSIP_Label_5b083577-197b-450c-831d-654cf3f56dc2_ContentBits">
    <vt:lpwstr>0</vt:lpwstr>
  </property>
  <property fmtid="{D5CDD505-2E9C-101B-9397-08002B2CF9AE}" pid="9" name="MSIP_Label_5b083577-197b-450c-831d-654cf3f56dc2_Tag">
    <vt:lpwstr>10, 3, 0, 1</vt:lpwstr>
  </property>
</Properties>
</file>